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27" i="6" l="1"/>
  <c r="S33" i="6" s="1"/>
  <c r="R27" i="6"/>
  <c r="R33" i="6" s="1"/>
  <c r="P27" i="6"/>
  <c r="P33" i="6" s="1"/>
  <c r="O27" i="6"/>
  <c r="O33" i="6" s="1"/>
  <c r="M27" i="6"/>
  <c r="M33" i="6" s="1"/>
  <c r="L27" i="6"/>
  <c r="L33" i="6" s="1"/>
  <c r="J27" i="6"/>
  <c r="J33" i="6" s="1"/>
  <c r="I27" i="6"/>
  <c r="I33" i="6" s="1"/>
  <c r="G27" i="6"/>
  <c r="G33" i="6" s="1"/>
  <c r="F27" i="6"/>
  <c r="F33" i="6" s="1"/>
  <c r="E27" i="6"/>
  <c r="E33" i="6" s="1"/>
  <c r="S13" i="6"/>
  <c r="S32" i="6" s="1"/>
  <c r="R13" i="6"/>
  <c r="R32" i="6" s="1"/>
  <c r="P13" i="6"/>
  <c r="P32" i="6" s="1"/>
  <c r="O13" i="6"/>
  <c r="O32" i="6" s="1"/>
  <c r="M13" i="6"/>
  <c r="M32" i="6" s="1"/>
  <c r="L13" i="6"/>
  <c r="L32" i="6" s="1"/>
  <c r="J13" i="6"/>
  <c r="J32" i="6" s="1"/>
  <c r="I13" i="6"/>
  <c r="I32" i="6" s="1"/>
  <c r="G13" i="6"/>
  <c r="G32" i="6" s="1"/>
  <c r="F13" i="6"/>
  <c r="E13" i="6"/>
  <c r="E32" i="6" s="1"/>
  <c r="T27" i="6" l="1"/>
  <c r="T33" i="6" s="1"/>
  <c r="H13" i="6"/>
  <c r="H32" i="6" s="1"/>
  <c r="N13" i="6"/>
  <c r="N32" i="6" s="1"/>
  <c r="T13" i="6"/>
  <c r="T32" i="6" s="1"/>
  <c r="H27" i="6"/>
  <c r="H33" i="6" s="1"/>
  <c r="N27" i="6"/>
  <c r="N33" i="6" s="1"/>
  <c r="F32" i="6"/>
  <c r="K13" i="6"/>
  <c r="K32" i="6" s="1"/>
  <c r="Q13" i="6"/>
  <c r="Q32" i="6" s="1"/>
  <c r="K27" i="6"/>
  <c r="K33" i="6" s="1"/>
  <c r="Q27" i="6"/>
  <c r="Q33" i="6" s="1"/>
  <c r="J6" i="5"/>
  <c r="O9" i="5"/>
  <c r="N9" i="5"/>
  <c r="M9" i="5"/>
  <c r="L9" i="5"/>
  <c r="K9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M10" i="5" s="1"/>
  <c r="G6" i="5"/>
  <c r="G10" i="5" s="1"/>
  <c r="G12" i="5" s="1"/>
  <c r="F6" i="5"/>
  <c r="F10" i="5" s="1"/>
  <c r="E6" i="5"/>
  <c r="E10" i="5" s="1"/>
  <c r="E12" i="5" s="1"/>
  <c r="N10" i="5" l="1"/>
  <c r="L10" i="5"/>
  <c r="J10" i="5"/>
  <c r="O10" i="5"/>
  <c r="F11" i="5"/>
  <c r="F12" i="5" s="1"/>
  <c r="H11" i="5"/>
  <c r="K12" i="5"/>
  <c r="J12" i="5" s="1"/>
  <c r="O12" i="5"/>
  <c r="O11" i="5"/>
  <c r="J11" i="5"/>
  <c r="N11" i="5"/>
  <c r="M11" i="5"/>
  <c r="H12" i="5"/>
  <c r="M12" i="5" s="1"/>
  <c r="AF6" i="5"/>
  <c r="P11" i="3"/>
  <c r="L12" i="5" l="1"/>
  <c r="N12" i="5"/>
  <c r="L11" i="5"/>
  <c r="O25" i="1" l="1"/>
</calcChain>
</file>

<file path=xl/sharedStrings.xml><?xml version="1.0" encoding="utf-8"?>
<sst xmlns="http://schemas.openxmlformats.org/spreadsheetml/2006/main" count="522" uniqueCount="187">
  <si>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</si>
  <si>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</si>
  <si>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</si>
  <si>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</si>
  <si>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</si>
  <si>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</si>
  <si>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</si>
  <si>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</si>
  <si>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</si>
  <si>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</si>
  <si>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</si>
  <si>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</si>
  <si>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</si>
  <si>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</si>
  <si>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</si>
  <si>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</si>
  <si>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</si>
  <si>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</si>
  <si>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</si>
  <si>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</si>
  <si>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</si>
  <si>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</si>
  <si>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</si>
  <si>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</si>
  <si>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</si>
  <si>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</si>
  <si>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</si>
  <si>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</si>
  <si>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</si>
  <si>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</si>
  <si>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</si>
  <si>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</si>
  <si>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</si>
  <si>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</si>
  <si>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</si>
  <si>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</si>
  <si>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</si>
  <si>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</si>
  <si>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</si>
  <si>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</si>
  <si>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</si>
  <si>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</si>
  <si>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</si>
  <si>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</si>
  <si>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</si>
  <si>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</si>
  <si>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</si>
  <si>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</si>
  <si>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</si>
  <si>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</si>
  <si>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</si>
  <si>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</si>
  <si>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</si>
  <si>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</si>
  <si>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</si>
  <si>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</si>
  <si>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</si>
  <si>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</si>
  <si>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</si>
  <si>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</si>
  <si>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</si>
  <si>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Itä</t>
  </si>
  <si>
    <t>3.</t>
  </si>
  <si>
    <t>1/1</t>
  </si>
  <si>
    <t>A - POJAT</t>
  </si>
  <si>
    <t>suomensarja</t>
  </si>
  <si>
    <t>1.</t>
  </si>
  <si>
    <t>1/2</t>
  </si>
  <si>
    <t xml:space="preserve">     Mitalit</t>
  </si>
  <si>
    <t>7.</t>
  </si>
  <si>
    <t>Petri Veikkanen</t>
  </si>
  <si>
    <t>jok</t>
  </si>
  <si>
    <t>02.08. 2003  Sotkamo</t>
  </si>
  <si>
    <t xml:space="preserve">  1-0  (2-2, 4-2)</t>
  </si>
  <si>
    <t>Sami Siurua</t>
  </si>
  <si>
    <t>2665</t>
  </si>
  <si>
    <t>Jatkosarja  2.</t>
  </si>
  <si>
    <t>3-0  PattU</t>
  </si>
  <si>
    <t>MIEHET</t>
  </si>
  <si>
    <t>Ikä ensimmäisessä ottelussa</t>
  </si>
  <si>
    <t>2/6</t>
  </si>
  <si>
    <t>Jatkosarja  1.</t>
  </si>
  <si>
    <t>SoJy  2</t>
  </si>
  <si>
    <t>SoJy</t>
  </si>
  <si>
    <t>Itä - Länsi, tulos</t>
  </si>
  <si>
    <t>19.06. 2004  Hyvinkää</t>
  </si>
  <si>
    <t xml:space="preserve">  2-0  (4-1, 11-10)</t>
  </si>
  <si>
    <t>1435</t>
  </si>
  <si>
    <t>1v</t>
  </si>
  <si>
    <t>3/5</t>
  </si>
  <si>
    <t>4/5</t>
  </si>
  <si>
    <t>4/6</t>
  </si>
  <si>
    <t>4-1  Lippo</t>
  </si>
  <si>
    <t>4-0  PattU</t>
  </si>
  <si>
    <t>2-0  KiPe</t>
  </si>
  <si>
    <t>3-0  KoU</t>
  </si>
  <si>
    <t>1-3  Tahko</t>
  </si>
  <si>
    <t>Lauri Suutarinen</t>
  </si>
  <si>
    <t>10.</t>
  </si>
  <si>
    <t>HP-K</t>
  </si>
  <si>
    <t>ykköspesis</t>
  </si>
  <si>
    <t>6.</t>
  </si>
  <si>
    <t>PuPe</t>
  </si>
  <si>
    <t>HP-K = Haapajärven Pesä-Kiilat  (1990)</t>
  </si>
  <si>
    <t>PuPe = Puijon Pesäpallo  (1999)</t>
  </si>
  <si>
    <t>20.05. 2001  Tahko - SoJy  0-1  (4-4, 1-8)</t>
  </si>
  <si>
    <t>19.05. 2002  SoJy - PuPe  2-0  (7-0, 7-0)</t>
  </si>
  <si>
    <t xml:space="preserve">  18 v   0 kk 13 pv</t>
  </si>
  <si>
    <t>2.  ottelu</t>
  </si>
  <si>
    <t xml:space="preserve">  19 v   0 kk 12 pv</t>
  </si>
  <si>
    <t>YKKÖSPESIS</t>
  </si>
  <si>
    <t>01.07. 2007  Kouvola</t>
  </si>
  <si>
    <t xml:space="preserve">  1-2  (3-3, 7-3, 0-2)</t>
  </si>
  <si>
    <t>Janne Vuorinen</t>
  </si>
  <si>
    <t>24 v  1 kk  24 pv</t>
  </si>
  <si>
    <t>29.06. 2002  Seinäjoki</t>
  </si>
  <si>
    <t xml:space="preserve">  2-1  (4-0, 0-6, 1-0)</t>
  </si>
  <si>
    <t>2p</t>
  </si>
  <si>
    <t>Jouni Vatanen</t>
  </si>
  <si>
    <t>2763</t>
  </si>
  <si>
    <t>3v</t>
  </si>
  <si>
    <t>0/3</t>
  </si>
  <si>
    <t>0/2</t>
  </si>
  <si>
    <t>1/4</t>
  </si>
  <si>
    <t>4/8</t>
  </si>
  <si>
    <t>10/22</t>
  </si>
  <si>
    <t>3/4</t>
  </si>
  <si>
    <t>5/11</t>
  </si>
  <si>
    <t>3-1  Tahko</t>
  </si>
  <si>
    <t>2-1  KiPa</t>
  </si>
  <si>
    <t>2-3  NJ</t>
  </si>
  <si>
    <t>2-0  Tahko</t>
  </si>
  <si>
    <t>3-0 KiPa</t>
  </si>
  <si>
    <t>3-2  PattU</t>
  </si>
  <si>
    <t>4-0  KiPa</t>
  </si>
  <si>
    <t>3-1  KPL</t>
  </si>
  <si>
    <t>5/6</t>
  </si>
  <si>
    <t>0-1-0</t>
  </si>
  <si>
    <t>7.5.1983   Sotkamo</t>
  </si>
  <si>
    <t>6/6</t>
  </si>
  <si>
    <t xml:space="preserve">      Runkosarja TOP-30</t>
  </si>
  <si>
    <t>28.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</si>
  <si>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</si>
  <si>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</si>
  <si>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</si>
  <si>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</si>
  <si>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</si>
  <si>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</si>
  <si>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</si>
  <si>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</si>
  <si>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</si>
  <si>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</si>
  <si>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= Sotkamon Jymy  (1909),  kasvattajaseura</t>
  </si>
  <si>
    <t>8.</t>
  </si>
  <si>
    <t>26.   12.09. 2009  KPL - SoJy  0-1,  fin 3/4</t>
  </si>
  <si>
    <t xml:space="preserve"> KATSOJIA YLI 5000</t>
  </si>
  <si>
    <t>46.</t>
  </si>
  <si>
    <t>ENSIMMÄISET RUNKOSARJASSA</t>
  </si>
  <si>
    <t>ENSIMMÄISET PUDOTUSPELEISSÄ</t>
  </si>
  <si>
    <t>YLEISÖ</t>
  </si>
  <si>
    <t xml:space="preserve">  1.   12.08. 2003  SoJy - Lippo  2-1 s</t>
  </si>
  <si>
    <t>20 v   3 kk   5 pv</t>
  </si>
  <si>
    <t>22 v   3 kk   7 pv</t>
  </si>
  <si>
    <t>29.   14.08. 2005  SoJy - PattU  2-0</t>
  </si>
  <si>
    <t>TOP-100     1945-2022</t>
  </si>
  <si>
    <t>71.</t>
  </si>
  <si>
    <t>45.</t>
  </si>
  <si>
    <t>83.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</si>
  <si>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</si>
  <si>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</si>
  <si>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</si>
  <si>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</si>
  <si>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</si>
  <si>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</si>
  <si>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</si>
  <si>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</si>
  <si>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4.</t>
  </si>
  <si>
    <t>SoJy, PuPe</t>
  </si>
  <si>
    <t>25.</t>
  </si>
  <si>
    <t>22.</t>
  </si>
  <si>
    <t>14.</t>
  </si>
  <si>
    <t>21.</t>
  </si>
  <si>
    <t>16.</t>
  </si>
  <si>
    <t>18.</t>
  </si>
  <si>
    <t>20.</t>
  </si>
  <si>
    <t>13.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</si>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</sst>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165" fontId="4" fillId="7" borderId="4" xfId="1" applyNumberFormat="1" applyFont="1" applyFill="1" applyBorder="1" applyAlignment="1"/>
    <xf numFmtId="0" fontId="4" fillId="8" borderId="1" xfId="0" applyFont="1" applyFill="1" applyBorder="1"/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right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97</v>
      </c>
      <c r="C1" s="6"/>
      <c r="D1" s="86"/>
      <c r="E1" s="92" t="s">
        <v>138</v>
      </c>
      <c r="F1" s="7"/>
      <c r="G1" s="6"/>
      <c r="H1" s="7"/>
      <c r="I1" s="6"/>
      <c r="J1" s="6"/>
      <c r="K1" s="6"/>
      <c r="L1" s="7"/>
      <c r="M1" s="6"/>
      <c r="N1" s="6"/>
      <c r="O1" s="7"/>
      <c r="P1" s="82"/>
      <c r="Q1" s="82"/>
      <c r="R1" s="82"/>
      <c r="S1" s="82"/>
      <c r="T1" s="82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140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143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59" t="s">
        <v>68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58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18">
        <v>2001</v>
      </c>
      <c r="C4" s="118" t="s">
        <v>55</v>
      </c>
      <c r="D4" s="123" t="s">
        <v>82</v>
      </c>
      <c r="E4" s="118"/>
      <c r="F4" s="119" t="s">
        <v>65</v>
      </c>
      <c r="G4" s="133"/>
      <c r="H4" s="118"/>
      <c r="I4" s="118"/>
      <c r="J4" s="118"/>
      <c r="K4" s="118"/>
      <c r="L4" s="118"/>
      <c r="M4" s="118"/>
      <c r="N4" s="134"/>
      <c r="O4" s="24"/>
      <c r="P4" s="18"/>
      <c r="Q4" s="18"/>
      <c r="R4" s="18"/>
      <c r="S4" s="18"/>
      <c r="T4" s="24"/>
      <c r="U4" s="144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1"/>
      <c r="AH4" s="81"/>
      <c r="AI4" s="81"/>
      <c r="AJ4" s="8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2001</v>
      </c>
      <c r="C5" s="25" t="s">
        <v>66</v>
      </c>
      <c r="D5" s="26" t="s">
        <v>83</v>
      </c>
      <c r="E5" s="25">
        <v>3</v>
      </c>
      <c r="F5" s="25">
        <v>0</v>
      </c>
      <c r="G5" s="27">
        <v>0</v>
      </c>
      <c r="H5" s="25">
        <v>0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8">
        <v>0.25</v>
      </c>
      <c r="O5" s="24"/>
      <c r="P5" s="18"/>
      <c r="Q5" s="18"/>
      <c r="R5" s="18"/>
      <c r="S5" s="18"/>
      <c r="T5" s="24"/>
      <c r="U5" s="14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1"/>
      <c r="AH5" s="81"/>
      <c r="AI5" s="81"/>
      <c r="AJ5" s="81"/>
      <c r="AK5" s="24"/>
      <c r="AL5" s="25"/>
      <c r="AM5" s="25"/>
      <c r="AN5" s="25"/>
      <c r="AO5" s="27">
        <v>1</v>
      </c>
      <c r="AP5" s="29"/>
      <c r="AQ5" s="25"/>
      <c r="AR5" s="39"/>
    </row>
    <row r="6" spans="1:44" s="4" customFormat="1" ht="15" customHeight="1" x14ac:dyDescent="0.25">
      <c r="A6" s="2"/>
      <c r="B6" s="135">
        <v>2002</v>
      </c>
      <c r="C6" s="135" t="s">
        <v>98</v>
      </c>
      <c r="D6" s="136" t="s">
        <v>99</v>
      </c>
      <c r="E6" s="135"/>
      <c r="F6" s="137" t="s">
        <v>100</v>
      </c>
      <c r="G6" s="138"/>
      <c r="H6" s="61"/>
      <c r="I6" s="135"/>
      <c r="J6" s="135"/>
      <c r="K6" s="135"/>
      <c r="L6" s="135"/>
      <c r="M6" s="135"/>
      <c r="N6" s="139"/>
      <c r="O6" s="121"/>
      <c r="P6" s="18"/>
      <c r="Q6" s="18"/>
      <c r="R6" s="18"/>
      <c r="S6" s="18"/>
      <c r="T6" s="24"/>
      <c r="U6" s="14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1"/>
      <c r="AH6" s="81"/>
      <c r="AI6" s="81"/>
      <c r="AJ6" s="81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66</v>
      </c>
      <c r="D7" s="26" t="s">
        <v>83</v>
      </c>
      <c r="E7" s="25">
        <v>10</v>
      </c>
      <c r="F7" s="25">
        <v>1</v>
      </c>
      <c r="G7" s="27">
        <v>0</v>
      </c>
      <c r="H7" s="25">
        <v>3</v>
      </c>
      <c r="I7" s="25">
        <v>14</v>
      </c>
      <c r="J7" s="25">
        <v>10</v>
      </c>
      <c r="K7" s="25">
        <v>2</v>
      </c>
      <c r="L7" s="25">
        <v>1</v>
      </c>
      <c r="M7" s="25">
        <v>1</v>
      </c>
      <c r="N7" s="28">
        <v>0.438</v>
      </c>
      <c r="O7" s="121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1"/>
      <c r="AH7" s="81"/>
      <c r="AI7" s="81"/>
      <c r="AJ7" s="81"/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66</v>
      </c>
      <c r="D8" s="26" t="s">
        <v>83</v>
      </c>
      <c r="E8" s="25">
        <v>22</v>
      </c>
      <c r="F8" s="25">
        <v>1</v>
      </c>
      <c r="G8" s="27">
        <v>4</v>
      </c>
      <c r="H8" s="25">
        <v>9</v>
      </c>
      <c r="I8" s="25">
        <v>41</v>
      </c>
      <c r="J8" s="25">
        <v>29</v>
      </c>
      <c r="K8" s="25">
        <v>3</v>
      </c>
      <c r="L8" s="25">
        <v>4</v>
      </c>
      <c r="M8" s="25">
        <v>5</v>
      </c>
      <c r="N8" s="28">
        <v>0.41399999999999998</v>
      </c>
      <c r="O8" s="121"/>
      <c r="P8" s="18"/>
      <c r="Q8" s="18"/>
      <c r="R8" s="18"/>
      <c r="S8" s="18"/>
      <c r="T8" s="24"/>
      <c r="U8" s="25">
        <v>11</v>
      </c>
      <c r="V8" s="25">
        <v>0</v>
      </c>
      <c r="W8" s="27">
        <v>0</v>
      </c>
      <c r="X8" s="25">
        <v>3</v>
      </c>
      <c r="Y8" s="25">
        <v>23</v>
      </c>
      <c r="Z8" s="28">
        <v>0.45100000000000001</v>
      </c>
      <c r="AA8" s="24"/>
      <c r="AB8" s="18"/>
      <c r="AC8" s="18"/>
      <c r="AD8" s="18"/>
      <c r="AE8" s="18"/>
      <c r="AF8" s="24"/>
      <c r="AG8" s="81" t="s">
        <v>92</v>
      </c>
      <c r="AH8" s="81" t="s">
        <v>93</v>
      </c>
      <c r="AI8" s="81"/>
      <c r="AJ8" s="81" t="s">
        <v>94</v>
      </c>
      <c r="AK8" s="24"/>
      <c r="AL8" s="25"/>
      <c r="AM8" s="25"/>
      <c r="AN8" s="25"/>
      <c r="AO8" s="27">
        <v>1</v>
      </c>
      <c r="AP8" s="29"/>
      <c r="AQ8" s="25"/>
      <c r="AR8" s="39"/>
    </row>
    <row r="9" spans="1:44" s="4" customFormat="1" ht="15" customHeight="1" x14ac:dyDescent="0.25">
      <c r="A9" s="2"/>
      <c r="B9" s="25">
        <v>2003</v>
      </c>
      <c r="C9" s="25" t="s">
        <v>101</v>
      </c>
      <c r="D9" s="26" t="s">
        <v>102</v>
      </c>
      <c r="E9" s="25">
        <v>4</v>
      </c>
      <c r="F9" s="25">
        <v>0</v>
      </c>
      <c r="G9" s="27">
        <v>0</v>
      </c>
      <c r="H9" s="140">
        <v>2</v>
      </c>
      <c r="I9" s="25">
        <v>8</v>
      </c>
      <c r="J9" s="25">
        <v>4</v>
      </c>
      <c r="K9" s="25">
        <v>3</v>
      </c>
      <c r="L9" s="25">
        <v>1</v>
      </c>
      <c r="M9" s="25">
        <v>0</v>
      </c>
      <c r="N9" s="28">
        <v>0.4</v>
      </c>
      <c r="O9" s="121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1"/>
      <c r="AH9" s="81"/>
      <c r="AI9" s="81"/>
      <c r="AJ9" s="81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2004</v>
      </c>
      <c r="C10" s="25" t="s">
        <v>66</v>
      </c>
      <c r="D10" s="26" t="s">
        <v>83</v>
      </c>
      <c r="E10" s="25">
        <v>27</v>
      </c>
      <c r="F10" s="25">
        <v>1</v>
      </c>
      <c r="G10" s="27">
        <v>8</v>
      </c>
      <c r="H10" s="25">
        <v>11</v>
      </c>
      <c r="I10" s="25">
        <v>69</v>
      </c>
      <c r="J10" s="25">
        <v>18</v>
      </c>
      <c r="K10" s="25">
        <v>31</v>
      </c>
      <c r="L10" s="25">
        <v>11</v>
      </c>
      <c r="M10" s="25">
        <v>9</v>
      </c>
      <c r="N10" s="28">
        <v>0.434</v>
      </c>
      <c r="O10" s="121"/>
      <c r="P10" s="18"/>
      <c r="Q10" s="18"/>
      <c r="R10" s="18"/>
      <c r="S10" s="18"/>
      <c r="T10" s="24"/>
      <c r="U10" s="25">
        <v>14</v>
      </c>
      <c r="V10" s="25">
        <v>0</v>
      </c>
      <c r="W10" s="27">
        <v>0</v>
      </c>
      <c r="X10" s="25">
        <v>11</v>
      </c>
      <c r="Y10" s="25">
        <v>46</v>
      </c>
      <c r="Z10" s="28">
        <v>0.5</v>
      </c>
      <c r="AA10" s="24"/>
      <c r="AB10" s="18"/>
      <c r="AC10" s="18"/>
      <c r="AD10" s="18"/>
      <c r="AE10" s="18"/>
      <c r="AF10" s="24"/>
      <c r="AG10" s="81" t="s">
        <v>76</v>
      </c>
      <c r="AH10" s="81" t="s">
        <v>128</v>
      </c>
      <c r="AI10" s="81"/>
      <c r="AJ10" s="81" t="s">
        <v>129</v>
      </c>
      <c r="AK10" s="24"/>
      <c r="AL10" s="25"/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25">
        <v>2005</v>
      </c>
      <c r="C11" s="25" t="s">
        <v>62</v>
      </c>
      <c r="D11" s="26" t="s">
        <v>83</v>
      </c>
      <c r="E11" s="25">
        <v>25</v>
      </c>
      <c r="F11" s="25">
        <v>0</v>
      </c>
      <c r="G11" s="25">
        <v>6</v>
      </c>
      <c r="H11" s="25">
        <v>10</v>
      </c>
      <c r="I11" s="25">
        <v>66</v>
      </c>
      <c r="J11" s="25">
        <v>18</v>
      </c>
      <c r="K11" s="25">
        <v>28</v>
      </c>
      <c r="L11" s="25">
        <v>14</v>
      </c>
      <c r="M11" s="25">
        <v>6</v>
      </c>
      <c r="N11" s="28">
        <v>0.45800000000000002</v>
      </c>
      <c r="O11" s="121"/>
      <c r="P11" s="18"/>
      <c r="Q11" s="18"/>
      <c r="R11" s="18"/>
      <c r="S11" s="18"/>
      <c r="T11" s="24"/>
      <c r="U11" s="25">
        <v>14</v>
      </c>
      <c r="V11" s="25">
        <v>1</v>
      </c>
      <c r="W11" s="27">
        <v>2</v>
      </c>
      <c r="X11" s="25">
        <v>9</v>
      </c>
      <c r="Y11" s="25">
        <v>54</v>
      </c>
      <c r="Z11" s="28">
        <v>0.55100000000000005</v>
      </c>
      <c r="AA11" s="24"/>
      <c r="AB11" s="18"/>
      <c r="AC11" s="18"/>
      <c r="AD11" s="18"/>
      <c r="AE11" s="18"/>
      <c r="AF11" s="24"/>
      <c r="AG11" s="81" t="s">
        <v>81</v>
      </c>
      <c r="AH11" s="81" t="s">
        <v>130</v>
      </c>
      <c r="AI11" s="81" t="s">
        <v>131</v>
      </c>
      <c r="AJ11" s="81"/>
      <c r="AK11" s="24"/>
      <c r="AL11" s="25"/>
      <c r="AM11" s="25"/>
      <c r="AN11" s="25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141">
        <v>2006</v>
      </c>
      <c r="C12" s="141" t="s">
        <v>66</v>
      </c>
      <c r="D12" s="142" t="s">
        <v>83</v>
      </c>
      <c r="E12" s="141">
        <v>27</v>
      </c>
      <c r="F12" s="141">
        <v>5</v>
      </c>
      <c r="G12" s="143">
        <v>8</v>
      </c>
      <c r="H12" s="141">
        <v>14</v>
      </c>
      <c r="I12" s="141">
        <v>87</v>
      </c>
      <c r="J12" s="141">
        <v>13</v>
      </c>
      <c r="K12" s="141">
        <v>32</v>
      </c>
      <c r="L12" s="141">
        <v>29</v>
      </c>
      <c r="M12" s="141">
        <v>13</v>
      </c>
      <c r="N12" s="28">
        <v>0.56499999999999995</v>
      </c>
      <c r="O12" s="121"/>
      <c r="P12" s="18"/>
      <c r="Q12" s="18"/>
      <c r="R12" s="18"/>
      <c r="S12" s="18"/>
      <c r="T12" s="24"/>
      <c r="U12" s="25">
        <v>15</v>
      </c>
      <c r="V12" s="25">
        <v>2</v>
      </c>
      <c r="W12" s="27">
        <v>13</v>
      </c>
      <c r="X12" s="25">
        <v>6</v>
      </c>
      <c r="Y12" s="25">
        <v>55</v>
      </c>
      <c r="Z12" s="28">
        <v>0.55000000000000004</v>
      </c>
      <c r="AA12" s="24"/>
      <c r="AB12" s="18"/>
      <c r="AC12" s="18"/>
      <c r="AD12" s="18"/>
      <c r="AE12" s="18"/>
      <c r="AF12" s="24"/>
      <c r="AG12" s="81" t="s">
        <v>81</v>
      </c>
      <c r="AH12" s="81" t="s">
        <v>132</v>
      </c>
      <c r="AI12" s="81"/>
      <c r="AJ12" s="81" t="s">
        <v>133</v>
      </c>
      <c r="AK12" s="24"/>
      <c r="AL12" s="25"/>
      <c r="AM12" s="25"/>
      <c r="AN12" s="25"/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57</v>
      </c>
      <c r="D13" s="26" t="s">
        <v>83</v>
      </c>
      <c r="E13" s="25">
        <v>26</v>
      </c>
      <c r="F13" s="25">
        <v>3</v>
      </c>
      <c r="G13" s="27">
        <v>9</v>
      </c>
      <c r="H13" s="25">
        <v>52</v>
      </c>
      <c r="I13" s="25">
        <v>153</v>
      </c>
      <c r="J13" s="25">
        <v>27</v>
      </c>
      <c r="K13" s="25">
        <v>103</v>
      </c>
      <c r="L13" s="25">
        <v>11</v>
      </c>
      <c r="M13" s="25">
        <v>12</v>
      </c>
      <c r="N13" s="28">
        <v>0.66200000000000003</v>
      </c>
      <c r="O13" s="121"/>
      <c r="P13" s="18"/>
      <c r="Q13" s="25" t="s">
        <v>57</v>
      </c>
      <c r="R13" s="18" t="s">
        <v>101</v>
      </c>
      <c r="S13" s="18" t="s">
        <v>69</v>
      </c>
      <c r="T13" s="24"/>
      <c r="U13" s="25">
        <v>14</v>
      </c>
      <c r="V13" s="25">
        <v>1</v>
      </c>
      <c r="W13" s="27">
        <v>3</v>
      </c>
      <c r="X13" s="25">
        <v>16</v>
      </c>
      <c r="Y13" s="25">
        <v>81</v>
      </c>
      <c r="Z13" s="28">
        <v>0.69799999999999995</v>
      </c>
      <c r="AA13" s="24"/>
      <c r="AB13" s="18"/>
      <c r="AC13" s="18" t="s">
        <v>69</v>
      </c>
      <c r="AD13" s="18"/>
      <c r="AE13" s="18" t="s">
        <v>55</v>
      </c>
      <c r="AF13" s="24"/>
      <c r="AG13" s="81" t="s">
        <v>81</v>
      </c>
      <c r="AH13" s="81" t="s">
        <v>95</v>
      </c>
      <c r="AI13" s="81"/>
      <c r="AJ13" s="81" t="s">
        <v>96</v>
      </c>
      <c r="AK13" s="24"/>
      <c r="AL13" s="25">
        <v>1</v>
      </c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57</v>
      </c>
      <c r="D14" s="26" t="s">
        <v>83</v>
      </c>
      <c r="E14" s="25">
        <v>15</v>
      </c>
      <c r="F14" s="25">
        <v>1</v>
      </c>
      <c r="G14" s="27">
        <v>3</v>
      </c>
      <c r="H14" s="25">
        <v>18</v>
      </c>
      <c r="I14" s="25">
        <v>54</v>
      </c>
      <c r="J14" s="25">
        <v>9</v>
      </c>
      <c r="K14" s="25">
        <v>37</v>
      </c>
      <c r="L14" s="25">
        <v>4</v>
      </c>
      <c r="M14" s="25">
        <v>4</v>
      </c>
      <c r="N14" s="28">
        <v>0.52900000000000003</v>
      </c>
      <c r="O14" s="121"/>
      <c r="P14" s="18"/>
      <c r="Q14" s="18" t="s">
        <v>141</v>
      </c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1"/>
      <c r="AH14" s="81"/>
      <c r="AI14" s="81"/>
      <c r="AJ14" s="81"/>
      <c r="AK14" s="24"/>
      <c r="AL14" s="25"/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2009</v>
      </c>
      <c r="C15" s="25" t="s">
        <v>66</v>
      </c>
      <c r="D15" s="26" t="s">
        <v>83</v>
      </c>
      <c r="E15" s="25">
        <v>24</v>
      </c>
      <c r="F15" s="25">
        <v>2</v>
      </c>
      <c r="G15" s="27">
        <v>6</v>
      </c>
      <c r="H15" s="25">
        <v>17</v>
      </c>
      <c r="I15" s="25">
        <v>87</v>
      </c>
      <c r="J15" s="25">
        <v>20</v>
      </c>
      <c r="K15" s="25">
        <v>43</v>
      </c>
      <c r="L15" s="25">
        <v>16</v>
      </c>
      <c r="M15" s="25">
        <v>8</v>
      </c>
      <c r="N15" s="28">
        <v>0.51500000000000001</v>
      </c>
      <c r="O15" s="121"/>
      <c r="P15" s="18"/>
      <c r="Q15" s="18" t="s">
        <v>142</v>
      </c>
      <c r="R15" s="18"/>
      <c r="S15" s="18"/>
      <c r="T15" s="24"/>
      <c r="U15" s="25">
        <v>11</v>
      </c>
      <c r="V15" s="25">
        <v>1</v>
      </c>
      <c r="W15" s="27">
        <v>2</v>
      </c>
      <c r="X15" s="25">
        <v>19</v>
      </c>
      <c r="Y15" s="25">
        <v>51</v>
      </c>
      <c r="Z15" s="28">
        <v>0.69899999999999995</v>
      </c>
      <c r="AA15" s="24"/>
      <c r="AB15" s="18"/>
      <c r="AC15" s="25" t="s">
        <v>57</v>
      </c>
      <c r="AD15" s="18"/>
      <c r="AE15" s="18" t="s">
        <v>69</v>
      </c>
      <c r="AF15" s="24"/>
      <c r="AG15" s="81" t="s">
        <v>134</v>
      </c>
      <c r="AH15" s="81" t="s">
        <v>77</v>
      </c>
      <c r="AI15" s="81"/>
      <c r="AJ15" s="81" t="s">
        <v>135</v>
      </c>
      <c r="AK15" s="24"/>
      <c r="AL15" s="25"/>
      <c r="AM15" s="25"/>
      <c r="AN15" s="25">
        <v>1</v>
      </c>
      <c r="AO15" s="27">
        <v>1</v>
      </c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183</v>
      </c>
      <c r="F16" s="18">
        <v>14</v>
      </c>
      <c r="G16" s="18">
        <v>44</v>
      </c>
      <c r="H16" s="18">
        <v>136</v>
      </c>
      <c r="I16" s="18">
        <v>580</v>
      </c>
      <c r="J16" s="18">
        <v>149</v>
      </c>
      <c r="K16" s="18">
        <v>282</v>
      </c>
      <c r="L16" s="18">
        <v>91</v>
      </c>
      <c r="M16" s="18">
        <v>58</v>
      </c>
      <c r="N16" s="33">
        <v>0.52100000000000002</v>
      </c>
      <c r="O16" s="83"/>
      <c r="P16" s="71" t="s">
        <v>46</v>
      </c>
      <c r="Q16" s="71" t="s">
        <v>137</v>
      </c>
      <c r="R16" s="71" t="s">
        <v>46</v>
      </c>
      <c r="S16" s="71" t="s">
        <v>46</v>
      </c>
      <c r="T16" s="24"/>
      <c r="U16" s="18">
        <v>79</v>
      </c>
      <c r="V16" s="18">
        <v>5</v>
      </c>
      <c r="W16" s="18">
        <v>20</v>
      </c>
      <c r="X16" s="18">
        <v>64</v>
      </c>
      <c r="Y16" s="18">
        <v>310</v>
      </c>
      <c r="Z16" s="33">
        <v>0.58499999999999996</v>
      </c>
      <c r="AA16" s="83"/>
      <c r="AB16" s="71" t="s">
        <v>46</v>
      </c>
      <c r="AC16" s="71" t="s">
        <v>137</v>
      </c>
      <c r="AD16" s="71" t="s">
        <v>46</v>
      </c>
      <c r="AE16" s="71" t="s">
        <v>46</v>
      </c>
      <c r="AF16" s="24"/>
      <c r="AG16" s="71" t="s">
        <v>139</v>
      </c>
      <c r="AH16" s="71" t="s">
        <v>136</v>
      </c>
      <c r="AI16" s="71" t="s">
        <v>63</v>
      </c>
      <c r="AJ16" s="71" t="s">
        <v>90</v>
      </c>
      <c r="AK16" s="24">
        <v>0</v>
      </c>
      <c r="AL16" s="18">
        <v>1</v>
      </c>
      <c r="AM16" s="18">
        <v>0</v>
      </c>
      <c r="AN16" s="18">
        <v>1</v>
      </c>
      <c r="AO16" s="18">
        <v>6</v>
      </c>
      <c r="AP16" s="18">
        <v>2</v>
      </c>
      <c r="AQ16" s="18">
        <v>1</v>
      </c>
      <c r="AR16" s="39"/>
    </row>
    <row r="17" spans="1:45" s="4" customFormat="1" ht="15" customHeight="1" x14ac:dyDescent="0.25">
      <c r="A17" s="1"/>
      <c r="B17" s="16" t="s">
        <v>164</v>
      </c>
      <c r="C17" s="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4"/>
      <c r="O17" s="24"/>
      <c r="P17" s="22"/>
      <c r="Q17" s="20"/>
      <c r="R17" s="75"/>
      <c r="S17" s="76"/>
      <c r="T17" s="24"/>
      <c r="U17" s="17" t="s">
        <v>167</v>
      </c>
      <c r="V17" s="14" t="s">
        <v>166</v>
      </c>
      <c r="W17" s="14"/>
      <c r="X17" s="14" t="s">
        <v>156</v>
      </c>
      <c r="Y17" s="14" t="s">
        <v>165</v>
      </c>
      <c r="Z17" s="15"/>
      <c r="AA17" s="24"/>
      <c r="AB17" s="77"/>
      <c r="AC17" s="78"/>
      <c r="AD17" s="75"/>
      <c r="AE17" s="76"/>
      <c r="AF17" s="24"/>
      <c r="AG17" s="79">
        <v>1</v>
      </c>
      <c r="AH17" s="80">
        <v>0.83299999999999996</v>
      </c>
      <c r="AI17" s="80">
        <v>1</v>
      </c>
      <c r="AJ17" s="160">
        <v>0.8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v>619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1.2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157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158</v>
      </c>
      <c r="AH20" s="12"/>
      <c r="AI20" s="12"/>
      <c r="AJ20" s="12"/>
      <c r="AK20" s="12"/>
      <c r="AL20" s="11" t="s">
        <v>159</v>
      </c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v>183</v>
      </c>
      <c r="F21" s="25">
        <v>14</v>
      </c>
      <c r="G21" s="25">
        <v>44</v>
      </c>
      <c r="H21" s="25">
        <v>136</v>
      </c>
      <c r="I21" s="25">
        <v>580</v>
      </c>
      <c r="J21" s="35"/>
      <c r="K21" s="44">
        <v>0.31693989071038253</v>
      </c>
      <c r="L21" s="44">
        <v>0.74316939890710387</v>
      </c>
      <c r="M21" s="44">
        <v>3.1693989071038251</v>
      </c>
      <c r="N21" s="32">
        <v>0.52100000000000002</v>
      </c>
      <c r="O21" s="24"/>
      <c r="P21" s="169" t="s">
        <v>9</v>
      </c>
      <c r="Q21" s="182"/>
      <c r="R21" s="170" t="s">
        <v>105</v>
      </c>
      <c r="S21" s="170"/>
      <c r="T21" s="170"/>
      <c r="U21" s="170"/>
      <c r="V21" s="170"/>
      <c r="W21" s="170"/>
      <c r="X21" s="170"/>
      <c r="Y21" s="183"/>
      <c r="Z21" s="183" t="s">
        <v>56</v>
      </c>
      <c r="AA21" s="183"/>
      <c r="AB21" s="184"/>
      <c r="AC21" s="184"/>
      <c r="AD21" s="185" t="s">
        <v>107</v>
      </c>
      <c r="AE21" s="186"/>
      <c r="AF21" s="24"/>
      <c r="AG21" s="169" t="s">
        <v>9</v>
      </c>
      <c r="AH21" s="170" t="s">
        <v>160</v>
      </c>
      <c r="AI21" s="170"/>
      <c r="AJ21" s="208"/>
      <c r="AK21" s="208"/>
      <c r="AL21" s="208">
        <v>1830</v>
      </c>
      <c r="AM21" s="208"/>
      <c r="AN21" s="190" t="s">
        <v>161</v>
      </c>
      <c r="AO21" s="208"/>
      <c r="AP21" s="208"/>
      <c r="AQ21" s="209"/>
      <c r="AR21" s="39"/>
    </row>
    <row r="22" spans="1:45" ht="15" customHeight="1" x14ac:dyDescent="0.25">
      <c r="A22" s="2"/>
      <c r="B22" s="45" t="s">
        <v>14</v>
      </c>
      <c r="C22" s="46"/>
      <c r="D22" s="47"/>
      <c r="E22" s="25">
        <v>79</v>
      </c>
      <c r="F22" s="25">
        <v>5</v>
      </c>
      <c r="G22" s="25">
        <v>20</v>
      </c>
      <c r="H22" s="25">
        <v>64</v>
      </c>
      <c r="I22" s="25">
        <v>310</v>
      </c>
      <c r="J22" s="35"/>
      <c r="K22" s="44">
        <v>0.31645569620253167</v>
      </c>
      <c r="L22" s="44">
        <v>0.810126582278481</v>
      </c>
      <c r="M22" s="44">
        <v>3.9240506329113924</v>
      </c>
      <c r="N22" s="32">
        <v>0.58499999999999996</v>
      </c>
      <c r="O22" s="24"/>
      <c r="P22" s="187" t="s">
        <v>49</v>
      </c>
      <c r="Q22" s="188"/>
      <c r="R22" s="189" t="s">
        <v>106</v>
      </c>
      <c r="S22" s="189"/>
      <c r="T22" s="189"/>
      <c r="U22" s="189"/>
      <c r="V22" s="189"/>
      <c r="W22" s="189"/>
      <c r="X22" s="189"/>
      <c r="Y22" s="190"/>
      <c r="Z22" s="190" t="s">
        <v>108</v>
      </c>
      <c r="AA22" s="190"/>
      <c r="AB22" s="191"/>
      <c r="AC22" s="191"/>
      <c r="AD22" s="192" t="s">
        <v>109</v>
      </c>
      <c r="AE22" s="193"/>
      <c r="AF22" s="24"/>
      <c r="AG22" s="187" t="s">
        <v>49</v>
      </c>
      <c r="AH22" s="189" t="s">
        <v>163</v>
      </c>
      <c r="AI22" s="189"/>
      <c r="AJ22" s="83"/>
      <c r="AK22" s="83"/>
      <c r="AL22" s="83">
        <v>1281</v>
      </c>
      <c r="AM22" s="83"/>
      <c r="AN22" s="190" t="s">
        <v>162</v>
      </c>
      <c r="AO22" s="83"/>
      <c r="AP22" s="83"/>
      <c r="AQ22" s="210"/>
      <c r="AR22" s="39"/>
    </row>
    <row r="23" spans="1:45" ht="15" customHeight="1" x14ac:dyDescent="0.25">
      <c r="A23" s="2"/>
      <c r="B23" s="48" t="s">
        <v>15</v>
      </c>
      <c r="C23" s="49"/>
      <c r="D23" s="50"/>
      <c r="E23" s="31"/>
      <c r="F23" s="31"/>
      <c r="G23" s="31"/>
      <c r="H23" s="31"/>
      <c r="I23" s="31"/>
      <c r="J23" s="35"/>
      <c r="K23" s="51"/>
      <c r="L23" s="51"/>
      <c r="M23" s="51"/>
      <c r="N23" s="52"/>
      <c r="O23" s="24"/>
      <c r="P23" s="187" t="s">
        <v>50</v>
      </c>
      <c r="Q23" s="188"/>
      <c r="R23" s="189" t="s">
        <v>106</v>
      </c>
      <c r="S23" s="189"/>
      <c r="T23" s="189"/>
      <c r="U23" s="189"/>
      <c r="V23" s="189"/>
      <c r="W23" s="189"/>
      <c r="X23" s="189"/>
      <c r="Y23" s="190"/>
      <c r="Z23" s="190" t="s">
        <v>108</v>
      </c>
      <c r="AA23" s="190"/>
      <c r="AB23" s="191"/>
      <c r="AC23" s="191"/>
      <c r="AD23" s="192" t="s">
        <v>109</v>
      </c>
      <c r="AE23" s="193"/>
      <c r="AF23" s="24"/>
      <c r="AG23" s="187" t="s">
        <v>50</v>
      </c>
      <c r="AH23" s="189" t="s">
        <v>160</v>
      </c>
      <c r="AI23" s="189"/>
      <c r="AJ23" s="83"/>
      <c r="AK23" s="83"/>
      <c r="AL23" s="83">
        <v>1830</v>
      </c>
      <c r="AM23" s="83"/>
      <c r="AN23" s="190" t="s">
        <v>161</v>
      </c>
      <c r="AO23" s="83"/>
      <c r="AP23" s="83"/>
      <c r="AQ23" s="210"/>
      <c r="AR23" s="39"/>
    </row>
    <row r="24" spans="1:45" ht="15" customHeight="1" x14ac:dyDescent="0.25">
      <c r="A24" s="2"/>
      <c r="B24" s="53" t="s">
        <v>25</v>
      </c>
      <c r="C24" s="54"/>
      <c r="D24" s="55"/>
      <c r="E24" s="18">
        <v>262</v>
      </c>
      <c r="F24" s="18">
        <v>19</v>
      </c>
      <c r="G24" s="18">
        <v>64</v>
      </c>
      <c r="H24" s="18">
        <v>200</v>
      </c>
      <c r="I24" s="18">
        <v>890</v>
      </c>
      <c r="J24" s="35"/>
      <c r="K24" s="56">
        <v>0.31679389312977096</v>
      </c>
      <c r="L24" s="56">
        <v>0.76335877862595425</v>
      </c>
      <c r="M24" s="56">
        <v>3.3969465648854964</v>
      </c>
      <c r="N24" s="33">
        <v>0.54100000000000004</v>
      </c>
      <c r="O24" s="24"/>
      <c r="P24" s="194" t="s">
        <v>10</v>
      </c>
      <c r="Q24" s="195"/>
      <c r="R24" s="196" t="s">
        <v>106</v>
      </c>
      <c r="S24" s="196"/>
      <c r="T24" s="196"/>
      <c r="U24" s="196"/>
      <c r="V24" s="196"/>
      <c r="W24" s="196"/>
      <c r="X24" s="196"/>
      <c r="Y24" s="197"/>
      <c r="Z24" s="197" t="s">
        <v>108</v>
      </c>
      <c r="AA24" s="197"/>
      <c r="AB24" s="127"/>
      <c r="AC24" s="127"/>
      <c r="AD24" s="198" t="s">
        <v>109</v>
      </c>
      <c r="AE24" s="199"/>
      <c r="AF24" s="24"/>
      <c r="AG24" s="194" t="s">
        <v>10</v>
      </c>
      <c r="AH24" s="196" t="s">
        <v>163</v>
      </c>
      <c r="AI24" s="196"/>
      <c r="AJ24" s="211"/>
      <c r="AK24" s="211"/>
      <c r="AL24" s="211">
        <v>1281</v>
      </c>
      <c r="AM24" s="211"/>
      <c r="AN24" s="197" t="s">
        <v>162</v>
      </c>
      <c r="AO24" s="211"/>
      <c r="AP24" s="211"/>
      <c r="AQ24" s="69"/>
      <c r="AR24" s="39"/>
    </row>
    <row r="25" spans="1:45" ht="13.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0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6.5" customHeight="1" x14ac:dyDescent="0.25">
      <c r="A26" s="2"/>
      <c r="B26" s="35" t="s">
        <v>59</v>
      </c>
      <c r="C26" s="35"/>
      <c r="D26" s="35" t="s">
        <v>152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ht="15.75" customHeight="1" x14ac:dyDescent="0.25">
      <c r="A27" s="2"/>
      <c r="B27" s="35"/>
      <c r="C27" s="35"/>
      <c r="D27" s="35" t="s">
        <v>103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41" t="s">
        <v>155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43"/>
      <c r="AR27" s="39"/>
    </row>
    <row r="28" spans="1:45" ht="15" customHeight="1" x14ac:dyDescent="0.2">
      <c r="A28" s="2"/>
      <c r="B28" s="35"/>
      <c r="C28" s="35"/>
      <c r="D28" s="35" t="s">
        <v>104</v>
      </c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200">
        <v>5615</v>
      </c>
      <c r="AH28" s="201" t="s">
        <v>154</v>
      </c>
      <c r="AI28" s="202"/>
      <c r="AJ28" s="170"/>
      <c r="AK28" s="170"/>
      <c r="AL28" s="170"/>
      <c r="AM28" s="202"/>
      <c r="AN28" s="170"/>
      <c r="AO28" s="170"/>
      <c r="AP28" s="170"/>
      <c r="AQ28" s="171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200"/>
      <c r="AH29" s="190"/>
      <c r="AI29" s="203"/>
      <c r="AJ29" s="189"/>
      <c r="AK29" s="189"/>
      <c r="AL29" s="189"/>
      <c r="AM29" s="203"/>
      <c r="AN29" s="189"/>
      <c r="AO29" s="189"/>
      <c r="AP29" s="189"/>
      <c r="AQ29" s="204"/>
      <c r="AR29" s="35"/>
      <c r="AS29" s="35"/>
    </row>
    <row r="30" spans="1:45" ht="15" customHeight="1" x14ac:dyDescent="0.2">
      <c r="A30" s="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205"/>
      <c r="AH30" s="190"/>
      <c r="AI30" s="203"/>
      <c r="AJ30" s="189"/>
      <c r="AK30" s="189"/>
      <c r="AL30" s="189"/>
      <c r="AM30" s="203"/>
      <c r="AN30" s="189"/>
      <c r="AO30" s="189"/>
      <c r="AP30" s="189"/>
      <c r="AQ30" s="204"/>
      <c r="AR30" s="35"/>
      <c r="AS30" s="35"/>
    </row>
    <row r="31" spans="1:45" s="9" customFormat="1" ht="15" customHeight="1" x14ac:dyDescent="0.2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66"/>
      <c r="AH31" s="197"/>
      <c r="AI31" s="206"/>
      <c r="AJ31" s="196"/>
      <c r="AK31" s="196"/>
      <c r="AL31" s="196"/>
      <c r="AM31" s="206"/>
      <c r="AN31" s="196"/>
      <c r="AO31" s="196"/>
      <c r="AP31" s="196"/>
      <c r="AQ31" s="207"/>
      <c r="AR31" s="35"/>
      <c r="AS31" s="35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57"/>
      <c r="W32" s="35"/>
      <c r="X32" s="35"/>
      <c r="Y32" s="35"/>
      <c r="Z32" s="35"/>
      <c r="AA32" s="35"/>
      <c r="AB32" s="35"/>
      <c r="AC32" s="35"/>
      <c r="AD32" s="35"/>
      <c r="AE32" s="35"/>
      <c r="AF32" s="39"/>
      <c r="AG32" s="8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57"/>
      <c r="C33" s="57"/>
      <c r="D33" s="57"/>
      <c r="E33" s="57"/>
      <c r="F33" s="57"/>
      <c r="G33" s="35"/>
      <c r="H33" s="35"/>
      <c r="I33" s="35"/>
      <c r="J33" s="35"/>
      <c r="K33" s="35"/>
      <c r="L33" s="35"/>
      <c r="M33" s="124"/>
      <c r="N33" s="35"/>
      <c r="O33" s="24"/>
      <c r="P33" s="35"/>
      <c r="Q33" s="38"/>
      <c r="R33" s="35"/>
      <c r="S33" s="35"/>
      <c r="T33" s="24"/>
      <c r="U33" s="24"/>
      <c r="V33" s="57"/>
      <c r="W33" s="35"/>
      <c r="X33" s="35"/>
      <c r="Y33" s="35"/>
      <c r="Z33" s="35"/>
      <c r="AA33" s="35"/>
      <c r="AB33" s="35"/>
      <c r="AC33" s="35"/>
      <c r="AD33" s="35"/>
      <c r="AE33" s="35"/>
      <c r="AF33" s="39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57"/>
      <c r="C34" s="57"/>
      <c r="D34" s="57"/>
      <c r="E34" s="57"/>
      <c r="F34" s="57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57"/>
      <c r="W34" s="35"/>
      <c r="X34" s="35"/>
      <c r="Y34" s="35"/>
      <c r="Z34" s="35"/>
      <c r="AA34" s="35"/>
      <c r="AB34" s="35"/>
      <c r="AC34" s="35"/>
      <c r="AD34" s="35"/>
      <c r="AE34" s="35"/>
      <c r="AF34" s="39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57"/>
      <c r="C35" s="57"/>
      <c r="D35" s="57"/>
      <c r="E35" s="57"/>
      <c r="F35" s="57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57"/>
      <c r="C36" s="57"/>
      <c r="D36" s="57"/>
      <c r="E36" s="57"/>
      <c r="F36" s="5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97</v>
      </c>
      <c r="C1" s="6"/>
      <c r="D1" s="86"/>
      <c r="E1" s="92" t="s">
        <v>138</v>
      </c>
      <c r="F1" s="161"/>
      <c r="G1" s="65"/>
      <c r="H1" s="65"/>
      <c r="I1" s="7"/>
      <c r="J1" s="6"/>
      <c r="K1" s="82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5"/>
      <c r="AD1" s="65"/>
      <c r="AE1" s="7"/>
      <c r="AF1" s="6"/>
      <c r="AG1" s="82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5" t="s">
        <v>110</v>
      </c>
      <c r="C2" s="62"/>
      <c r="D2" s="146"/>
      <c r="E2" s="13" t="s">
        <v>12</v>
      </c>
      <c r="F2" s="14"/>
      <c r="G2" s="14"/>
      <c r="H2" s="14"/>
      <c r="I2" s="20"/>
      <c r="J2" s="15"/>
      <c r="K2" s="87"/>
      <c r="L2" s="22" t="s">
        <v>144</v>
      </c>
      <c r="M2" s="14"/>
      <c r="N2" s="14"/>
      <c r="O2" s="21"/>
      <c r="P2" s="19"/>
      <c r="Q2" s="22" t="s">
        <v>145</v>
      </c>
      <c r="R2" s="14"/>
      <c r="S2" s="14"/>
      <c r="T2" s="14"/>
      <c r="U2" s="20"/>
      <c r="V2" s="21"/>
      <c r="W2" s="19"/>
      <c r="X2" s="162" t="s">
        <v>146</v>
      </c>
      <c r="Y2" s="163"/>
      <c r="Z2" s="164"/>
      <c r="AA2" s="13" t="s">
        <v>12</v>
      </c>
      <c r="AB2" s="14"/>
      <c r="AC2" s="14"/>
      <c r="AD2" s="14"/>
      <c r="AE2" s="20"/>
      <c r="AF2" s="15"/>
      <c r="AG2" s="87"/>
      <c r="AH2" s="22" t="s">
        <v>147</v>
      </c>
      <c r="AI2" s="14"/>
      <c r="AJ2" s="14"/>
      <c r="AK2" s="21"/>
      <c r="AL2" s="19"/>
      <c r="AM2" s="22" t="s">
        <v>145</v>
      </c>
      <c r="AN2" s="14"/>
      <c r="AO2" s="14"/>
      <c r="AP2" s="14"/>
      <c r="AQ2" s="20"/>
      <c r="AR2" s="21"/>
      <c r="AS2" s="16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5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5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1"/>
      <c r="M4" s="18"/>
      <c r="N4" s="18"/>
      <c r="O4" s="18"/>
      <c r="P4" s="24"/>
      <c r="Q4" s="25"/>
      <c r="R4" s="25"/>
      <c r="S4" s="27"/>
      <c r="T4" s="25"/>
      <c r="U4" s="25"/>
      <c r="V4" s="166"/>
      <c r="W4" s="30"/>
      <c r="X4" s="25">
        <v>2001</v>
      </c>
      <c r="Y4" s="25" t="s">
        <v>55</v>
      </c>
      <c r="Z4" s="26" t="s">
        <v>82</v>
      </c>
      <c r="AA4" s="25">
        <v>16</v>
      </c>
      <c r="AB4" s="25">
        <v>1</v>
      </c>
      <c r="AC4" s="25">
        <v>7</v>
      </c>
      <c r="AD4" s="25">
        <v>26</v>
      </c>
      <c r="AE4" s="25">
        <v>102</v>
      </c>
      <c r="AF4" s="32">
        <v>0.68</v>
      </c>
      <c r="AG4" s="121">
        <v>150</v>
      </c>
      <c r="AH4" s="18"/>
      <c r="AI4" s="18" t="s">
        <v>153</v>
      </c>
      <c r="AJ4" s="18"/>
      <c r="AK4" s="25" t="s">
        <v>57</v>
      </c>
      <c r="AL4" s="24"/>
      <c r="AM4" s="25"/>
      <c r="AN4" s="25"/>
      <c r="AO4" s="25"/>
      <c r="AP4" s="25"/>
      <c r="AQ4" s="25"/>
      <c r="AR4" s="16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2002</v>
      </c>
      <c r="C5" s="29" t="s">
        <v>98</v>
      </c>
      <c r="D5" s="26" t="s">
        <v>99</v>
      </c>
      <c r="E5" s="25">
        <v>15</v>
      </c>
      <c r="F5" s="25">
        <v>2</v>
      </c>
      <c r="G5" s="25">
        <v>14</v>
      </c>
      <c r="H5" s="27">
        <v>14</v>
      </c>
      <c r="I5" s="25">
        <v>65</v>
      </c>
      <c r="J5" s="28">
        <v>0.56999999999999995</v>
      </c>
      <c r="K5" s="30">
        <v>114</v>
      </c>
      <c r="L5" s="71"/>
      <c r="M5" s="18"/>
      <c r="N5" s="18"/>
      <c r="O5" s="18"/>
      <c r="P5" s="24"/>
      <c r="Q5" s="25"/>
      <c r="R5" s="25"/>
      <c r="S5" s="27"/>
      <c r="T5" s="25"/>
      <c r="U5" s="25"/>
      <c r="V5" s="16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ht="14.25" x14ac:dyDescent="0.2">
      <c r="A6" s="35"/>
      <c r="B6" s="67" t="s">
        <v>148</v>
      </c>
      <c r="C6" s="70"/>
      <c r="D6" s="69"/>
      <c r="E6" s="68">
        <f>SUM(E4:E5)</f>
        <v>15</v>
      </c>
      <c r="F6" s="68">
        <f>SUM(F4:F5)</f>
        <v>2</v>
      </c>
      <c r="G6" s="68">
        <f>SUM(G4:G5)</f>
        <v>14</v>
      </c>
      <c r="H6" s="68">
        <f>SUM(H4:H5)</f>
        <v>14</v>
      </c>
      <c r="I6" s="68">
        <f>SUM(I4:I5)</f>
        <v>65</v>
      </c>
      <c r="J6" s="168">
        <f>PRODUCT(I6/K6)</f>
        <v>0.57017543859649122</v>
      </c>
      <c r="K6" s="87">
        <f>SUM(K4:K5)</f>
        <v>114</v>
      </c>
      <c r="L6" s="22"/>
      <c r="M6" s="20"/>
      <c r="N6" s="75"/>
      <c r="O6" s="76"/>
      <c r="P6" s="24"/>
      <c r="Q6" s="68">
        <f>SUM(Q4:Q5)</f>
        <v>0</v>
      </c>
      <c r="R6" s="68">
        <f>SUM(R4:R5)</f>
        <v>0</v>
      </c>
      <c r="S6" s="68">
        <f>SUM(S4:S5)</f>
        <v>0</v>
      </c>
      <c r="T6" s="68">
        <f>SUM(T4:T5)</f>
        <v>0</v>
      </c>
      <c r="U6" s="68">
        <f>SUM(U4:U5)</f>
        <v>0</v>
      </c>
      <c r="V6" s="33">
        <v>0</v>
      </c>
      <c r="W6" s="87">
        <f>SUM(W4:W5)</f>
        <v>0</v>
      </c>
      <c r="X6" s="16" t="s">
        <v>148</v>
      </c>
      <c r="Y6" s="17"/>
      <c r="Z6" s="15"/>
      <c r="AA6" s="68">
        <f>SUM(AA4:AA5)</f>
        <v>16</v>
      </c>
      <c r="AB6" s="68">
        <f>SUM(AB4:AB5)</f>
        <v>1</v>
      </c>
      <c r="AC6" s="68">
        <f>SUM(AC4:AC5)</f>
        <v>7</v>
      </c>
      <c r="AD6" s="68">
        <f>SUM(AD4:AD5)</f>
        <v>26</v>
      </c>
      <c r="AE6" s="68">
        <f>SUM(AE4:AE5)</f>
        <v>102</v>
      </c>
      <c r="AF6" s="168">
        <f>PRODUCT(AE6/AG6)</f>
        <v>0.68</v>
      </c>
      <c r="AG6" s="87">
        <f>SUM(AG4:AG5)</f>
        <v>150</v>
      </c>
      <c r="AH6" s="22"/>
      <c r="AI6" s="20"/>
      <c r="AJ6" s="75"/>
      <c r="AK6" s="76"/>
      <c r="AL6" s="24"/>
      <c r="AM6" s="68">
        <f>SUM(AM4:AM5)</f>
        <v>0</v>
      </c>
      <c r="AN6" s="68">
        <f>SUM(AN4:AN5)</f>
        <v>0</v>
      </c>
      <c r="AO6" s="68">
        <f>SUM(AO4:AO5)</f>
        <v>0</v>
      </c>
      <c r="AP6" s="68">
        <f>SUM(AP4:AP5)</f>
        <v>0</v>
      </c>
      <c r="AQ6" s="68">
        <f>SUM(AQ4:AQ5)</f>
        <v>0</v>
      </c>
      <c r="AR6" s="168">
        <v>0</v>
      </c>
      <c r="AS6" s="165">
        <f>SUM(AS4:AS5)</f>
        <v>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5"/>
      <c r="C7" s="35"/>
      <c r="D7" s="35"/>
      <c r="E7" s="35"/>
      <c r="F7" s="35"/>
      <c r="G7" s="35"/>
      <c r="H7" s="35"/>
      <c r="I7" s="35"/>
      <c r="J7" s="36"/>
      <c r="K7" s="30"/>
      <c r="L7" s="24"/>
      <c r="M7" s="24"/>
      <c r="N7" s="24"/>
      <c r="O7" s="24"/>
      <c r="P7" s="35"/>
      <c r="Q7" s="35"/>
      <c r="R7" s="38"/>
      <c r="S7" s="35"/>
      <c r="T7" s="35"/>
      <c r="U7" s="24"/>
      <c r="V7" s="24"/>
      <c r="W7" s="30"/>
      <c r="X7" s="35"/>
      <c r="Y7" s="35"/>
      <c r="Z7" s="35"/>
      <c r="AA7" s="35"/>
      <c r="AB7" s="35"/>
      <c r="AC7" s="35"/>
      <c r="AD7" s="35"/>
      <c r="AE7" s="35"/>
      <c r="AF7" s="36"/>
      <c r="AG7" s="30"/>
      <c r="AH7" s="24"/>
      <c r="AI7" s="24"/>
      <c r="AJ7" s="24"/>
      <c r="AK7" s="24"/>
      <c r="AL7" s="35"/>
      <c r="AM7" s="35"/>
      <c r="AN7" s="38"/>
      <c r="AO7" s="35"/>
      <c r="AP7" s="35"/>
      <c r="AQ7" s="24"/>
      <c r="AR7" s="24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169" t="s">
        <v>149</v>
      </c>
      <c r="C8" s="170"/>
      <c r="D8" s="171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26</v>
      </c>
      <c r="M8" s="18" t="s">
        <v>27</v>
      </c>
      <c r="N8" s="18" t="s">
        <v>150</v>
      </c>
      <c r="O8" s="18" t="s">
        <v>151</v>
      </c>
      <c r="Q8" s="38"/>
      <c r="R8" s="38" t="s">
        <v>59</v>
      </c>
      <c r="S8" s="38"/>
      <c r="T8" s="35" t="s">
        <v>152</v>
      </c>
      <c r="U8" s="24"/>
      <c r="V8" s="30"/>
      <c r="W8" s="30"/>
      <c r="X8" s="172"/>
      <c r="Y8" s="172"/>
      <c r="Z8" s="172"/>
      <c r="AA8" s="172"/>
      <c r="AB8" s="172"/>
      <c r="AC8" s="38"/>
      <c r="AD8" s="38"/>
      <c r="AE8" s="38"/>
      <c r="AF8" s="35"/>
      <c r="AG8" s="35"/>
      <c r="AH8" s="35"/>
      <c r="AI8" s="35"/>
      <c r="AJ8" s="35"/>
      <c r="AK8" s="35"/>
      <c r="AM8" s="30"/>
      <c r="AN8" s="172"/>
      <c r="AO8" s="172"/>
      <c r="AP8" s="172"/>
      <c r="AQ8" s="172"/>
      <c r="AR8" s="172"/>
      <c r="AS8" s="172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1" t="s">
        <v>11</v>
      </c>
      <c r="C9" s="12"/>
      <c r="D9" s="43"/>
      <c r="E9" s="173">
        <v>262</v>
      </c>
      <c r="F9" s="173">
        <v>19</v>
      </c>
      <c r="G9" s="173">
        <v>64</v>
      </c>
      <c r="H9" s="173">
        <v>200</v>
      </c>
      <c r="I9" s="173">
        <v>890</v>
      </c>
      <c r="J9" s="174">
        <v>0.54100000000000004</v>
      </c>
      <c r="K9" s="35">
        <f>PRODUCT(I9/J9)</f>
        <v>1645.1016635859519</v>
      </c>
      <c r="L9" s="175">
        <f>PRODUCT((F9+G9)/E9)</f>
        <v>0.31679389312977096</v>
      </c>
      <c r="M9" s="175">
        <f>PRODUCT(H9/E9)</f>
        <v>0.76335877862595425</v>
      </c>
      <c r="N9" s="175">
        <f>PRODUCT((F9+G9+H9)/E9)</f>
        <v>1.0801526717557253</v>
      </c>
      <c r="O9" s="175">
        <f>PRODUCT(I9/E9)</f>
        <v>3.3969465648854964</v>
      </c>
      <c r="Q9" s="38"/>
      <c r="R9" s="38"/>
      <c r="S9" s="38"/>
      <c r="T9" s="35" t="s">
        <v>103</v>
      </c>
      <c r="U9" s="35"/>
      <c r="V9" s="35"/>
      <c r="W9" s="35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8"/>
      <c r="AO9" s="38"/>
      <c r="AP9" s="38"/>
      <c r="AQ9" s="38"/>
      <c r="AR9" s="38"/>
      <c r="AS9" s="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76" t="s">
        <v>110</v>
      </c>
      <c r="C10" s="177"/>
      <c r="D10" s="178"/>
      <c r="E10" s="173">
        <f>PRODUCT(E6+Q6)</f>
        <v>15</v>
      </c>
      <c r="F10" s="173">
        <f>PRODUCT(F6+R6)</f>
        <v>2</v>
      </c>
      <c r="G10" s="173">
        <f>PRODUCT(G6+S6)</f>
        <v>14</v>
      </c>
      <c r="H10" s="173">
        <f>PRODUCT(H6+T6)</f>
        <v>14</v>
      </c>
      <c r="I10" s="173">
        <f>PRODUCT(I6+U6)</f>
        <v>65</v>
      </c>
      <c r="J10" s="174">
        <f>PRODUCT(I10/K10)</f>
        <v>0.57017543859649122</v>
      </c>
      <c r="K10" s="35">
        <f>PRODUCT(K6+W6)</f>
        <v>114</v>
      </c>
      <c r="L10" s="175">
        <f>PRODUCT((F10+G10)/E10)</f>
        <v>1.0666666666666667</v>
      </c>
      <c r="M10" s="175">
        <f>PRODUCT(H10/E10)</f>
        <v>0.93333333333333335</v>
      </c>
      <c r="N10" s="175">
        <f>PRODUCT((F10+G10+H10)/E10)</f>
        <v>2</v>
      </c>
      <c r="O10" s="175">
        <f>PRODUCT(I10/E10)</f>
        <v>4.333333333333333</v>
      </c>
      <c r="Q10" s="38"/>
      <c r="R10" s="38"/>
      <c r="S10" s="38"/>
      <c r="T10" s="35" t="s">
        <v>104</v>
      </c>
      <c r="U10" s="35"/>
      <c r="V10" s="35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9" t="s">
        <v>146</v>
      </c>
      <c r="C11" s="179"/>
      <c r="D11" s="133"/>
      <c r="E11" s="173">
        <f>PRODUCT(AA6+AM6)</f>
        <v>16</v>
      </c>
      <c r="F11" s="173">
        <f>PRODUCT(AB6+AN6)</f>
        <v>1</v>
      </c>
      <c r="G11" s="173">
        <f>PRODUCT(AC6+AO6)</f>
        <v>7</v>
      </c>
      <c r="H11" s="173">
        <f>PRODUCT(AD6+AP6)</f>
        <v>26</v>
      </c>
      <c r="I11" s="173">
        <f>PRODUCT(AE6+AQ6)</f>
        <v>102</v>
      </c>
      <c r="J11" s="174">
        <f>PRODUCT(I11/K11)</f>
        <v>0.68</v>
      </c>
      <c r="K11" s="24">
        <f>PRODUCT(AG6+AS6)</f>
        <v>150</v>
      </c>
      <c r="L11" s="175">
        <f>PRODUCT((F11+G11)/E11)</f>
        <v>0.5</v>
      </c>
      <c r="M11" s="175">
        <f>PRODUCT(H11/E11)</f>
        <v>1.625</v>
      </c>
      <c r="N11" s="175">
        <f>PRODUCT((F11+G11+H11)/E11)</f>
        <v>2.125</v>
      </c>
      <c r="O11" s="175">
        <f>PRODUCT(I11/E11)</f>
        <v>6.375</v>
      </c>
      <c r="Q11" s="38"/>
      <c r="R11" s="38"/>
      <c r="S11" s="35"/>
      <c r="T11" s="35"/>
      <c r="U11" s="24"/>
      <c r="V11" s="24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24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80" t="s">
        <v>148</v>
      </c>
      <c r="C12" s="91"/>
      <c r="D12" s="181"/>
      <c r="E12" s="173">
        <f>SUM(E9:E11)</f>
        <v>293</v>
      </c>
      <c r="F12" s="173">
        <f t="shared" ref="F12:I12" si="0">SUM(F9:F11)</f>
        <v>22</v>
      </c>
      <c r="G12" s="173">
        <f t="shared" si="0"/>
        <v>85</v>
      </c>
      <c r="H12" s="173">
        <f t="shared" si="0"/>
        <v>240</v>
      </c>
      <c r="I12" s="173">
        <f t="shared" si="0"/>
        <v>1057</v>
      </c>
      <c r="J12" s="174">
        <f>PRODUCT(I12/K12)</f>
        <v>0.55366354770996806</v>
      </c>
      <c r="K12" s="35">
        <f>SUM(K9:K11)</f>
        <v>1909.1016635859519</v>
      </c>
      <c r="L12" s="175">
        <f>PRODUCT((F12+G12)/E12)</f>
        <v>0.3651877133105802</v>
      </c>
      <c r="M12" s="175">
        <f>PRODUCT(H12/E12)</f>
        <v>0.8191126279863481</v>
      </c>
      <c r="N12" s="175">
        <f>PRODUCT((F12+G12+H12)/E12)</f>
        <v>1.1843003412969284</v>
      </c>
      <c r="O12" s="175">
        <f>PRODUCT(I12/E12)</f>
        <v>3.6075085324232083</v>
      </c>
      <c r="Q12" s="24"/>
      <c r="R12" s="24"/>
      <c r="S12" s="24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24"/>
      <c r="F13" s="24"/>
      <c r="G13" s="24"/>
      <c r="H13" s="24"/>
      <c r="I13" s="24"/>
      <c r="J13" s="35"/>
      <c r="K13" s="35"/>
      <c r="L13" s="24"/>
      <c r="M13" s="24"/>
      <c r="N13" s="24"/>
      <c r="O13" s="2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24"/>
      <c r="AL177" s="24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85546875" style="59" customWidth="1"/>
    <col min="3" max="3" width="21.5703125" style="60" customWidth="1"/>
    <col min="4" max="4" width="10.5703125" style="72" customWidth="1"/>
    <col min="5" max="5" width="8" style="72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15" customWidth="1"/>
    <col min="22" max="22" width="9" style="60" customWidth="1"/>
    <col min="23" max="23" width="18.140625" style="72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3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2"/>
      <c r="R1" s="112"/>
      <c r="S1" s="112"/>
      <c r="T1" s="112"/>
      <c r="U1" s="11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97</v>
      </c>
      <c r="C2" s="92" t="s">
        <v>138</v>
      </c>
      <c r="D2" s="65"/>
      <c r="E2" s="11"/>
      <c r="F2" s="117"/>
      <c r="G2" s="65"/>
      <c r="H2" s="11"/>
      <c r="I2" s="11"/>
      <c r="J2" s="11"/>
      <c r="K2" s="11"/>
      <c r="L2" s="11"/>
      <c r="M2" s="11"/>
      <c r="N2" s="11"/>
      <c r="O2" s="11"/>
      <c r="P2" s="11"/>
      <c r="Q2" s="113"/>
      <c r="R2" s="113"/>
      <c r="S2" s="113"/>
      <c r="T2" s="113"/>
      <c r="U2" s="113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78</v>
      </c>
      <c r="C3" s="22" t="s">
        <v>33</v>
      </c>
      <c r="D3" s="67" t="s">
        <v>34</v>
      </c>
      <c r="E3" s="127" t="s">
        <v>1</v>
      </c>
      <c r="F3" s="24"/>
      <c r="G3" s="68" t="s">
        <v>35</v>
      </c>
      <c r="H3" s="69" t="s">
        <v>36</v>
      </c>
      <c r="I3" s="69" t="s">
        <v>30</v>
      </c>
      <c r="J3" s="17" t="s">
        <v>37</v>
      </c>
      <c r="K3" s="70" t="s">
        <v>38</v>
      </c>
      <c r="L3" s="70" t="s">
        <v>39</v>
      </c>
      <c r="M3" s="68" t="s">
        <v>40</v>
      </c>
      <c r="N3" s="68" t="s">
        <v>29</v>
      </c>
      <c r="O3" s="69" t="s">
        <v>41</v>
      </c>
      <c r="P3" s="68" t="s">
        <v>36</v>
      </c>
      <c r="Q3" s="130" t="s">
        <v>16</v>
      </c>
      <c r="R3" s="130">
        <v>1</v>
      </c>
      <c r="S3" s="130">
        <v>2</v>
      </c>
      <c r="T3" s="130">
        <v>3</v>
      </c>
      <c r="U3" s="130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23"/>
      <c r="B4" s="94" t="s">
        <v>111</v>
      </c>
      <c r="C4" s="95" t="s">
        <v>112</v>
      </c>
      <c r="D4" s="96" t="s">
        <v>61</v>
      </c>
      <c r="E4" s="122" t="s">
        <v>83</v>
      </c>
      <c r="F4" s="93"/>
      <c r="G4" s="97"/>
      <c r="H4" s="97"/>
      <c r="I4" s="98">
        <v>1</v>
      </c>
      <c r="J4" s="99"/>
      <c r="K4" s="99" t="s">
        <v>71</v>
      </c>
      <c r="L4" s="99"/>
      <c r="M4" s="99">
        <v>1</v>
      </c>
      <c r="N4" s="99"/>
      <c r="O4" s="97"/>
      <c r="P4" s="98">
        <v>1</v>
      </c>
      <c r="Q4" s="101" t="s">
        <v>121</v>
      </c>
      <c r="R4" s="102" t="s">
        <v>122</v>
      </c>
      <c r="S4" s="102"/>
      <c r="T4" s="102" t="s">
        <v>60</v>
      </c>
      <c r="U4" s="102"/>
      <c r="V4" s="100">
        <v>0</v>
      </c>
      <c r="W4" s="95" t="s">
        <v>113</v>
      </c>
      <c r="X4" s="158">
        <v>5134</v>
      </c>
      <c r="Y4" s="64"/>
      <c r="Z4" s="64"/>
      <c r="AA4" s="64"/>
      <c r="AB4" s="64"/>
      <c r="AC4" s="64"/>
      <c r="AD4" s="64"/>
    </row>
    <row r="5" spans="1:30" x14ac:dyDescent="0.25">
      <c r="A5" s="147"/>
      <c r="B5" s="148" t="s">
        <v>79</v>
      </c>
      <c r="C5" s="149" t="s">
        <v>114</v>
      </c>
      <c r="D5" s="150"/>
      <c r="E5" s="120"/>
      <c r="F5" s="151"/>
      <c r="G5" s="131"/>
      <c r="H5" s="150"/>
      <c r="I5" s="150"/>
      <c r="J5" s="150"/>
      <c r="K5" s="149"/>
      <c r="L5" s="149"/>
      <c r="M5" s="149"/>
      <c r="N5" s="149"/>
      <c r="O5" s="149"/>
      <c r="P5" s="149"/>
      <c r="Q5" s="157"/>
      <c r="R5" s="157"/>
      <c r="S5" s="157"/>
      <c r="T5" s="157"/>
      <c r="U5" s="157"/>
      <c r="V5" s="128"/>
      <c r="W5" s="128"/>
      <c r="X5" s="129"/>
      <c r="Y5" s="64"/>
      <c r="Z5" s="58"/>
      <c r="AA5" s="58"/>
      <c r="AB5" s="58"/>
      <c r="AC5" s="64"/>
      <c r="AD5" s="64"/>
    </row>
    <row r="6" spans="1:30" x14ac:dyDescent="0.25">
      <c r="A6" s="147"/>
      <c r="B6" s="152"/>
      <c r="C6" s="90"/>
      <c r="D6" s="153"/>
      <c r="E6" s="91"/>
      <c r="F6" s="91"/>
      <c r="G6" s="132"/>
      <c r="H6" s="90"/>
      <c r="I6" s="90"/>
      <c r="J6" s="90"/>
      <c r="K6" s="90"/>
      <c r="L6" s="90"/>
      <c r="M6" s="90"/>
      <c r="N6" s="90"/>
      <c r="O6" s="90"/>
      <c r="P6" s="90"/>
      <c r="Q6" s="132"/>
      <c r="R6" s="132"/>
      <c r="S6" s="132"/>
      <c r="T6" s="132"/>
      <c r="U6" s="132"/>
      <c r="V6" s="90"/>
      <c r="W6" s="90"/>
      <c r="X6" s="154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64</v>
      </c>
      <c r="C7" s="66" t="s">
        <v>84</v>
      </c>
      <c r="D7" s="67" t="s">
        <v>34</v>
      </c>
      <c r="E7" s="127" t="s">
        <v>1</v>
      </c>
      <c r="F7" s="87"/>
      <c r="G7" s="68" t="s">
        <v>35</v>
      </c>
      <c r="H7" s="69" t="s">
        <v>36</v>
      </c>
      <c r="I7" s="69" t="s">
        <v>30</v>
      </c>
      <c r="J7" s="70" t="s">
        <v>37</v>
      </c>
      <c r="K7" s="70" t="s">
        <v>38</v>
      </c>
      <c r="L7" s="70" t="s">
        <v>39</v>
      </c>
      <c r="M7" s="68" t="s">
        <v>40</v>
      </c>
      <c r="N7" s="68" t="s">
        <v>29</v>
      </c>
      <c r="O7" s="69" t="s">
        <v>41</v>
      </c>
      <c r="P7" s="68" t="s">
        <v>36</v>
      </c>
      <c r="Q7" s="130" t="s">
        <v>16</v>
      </c>
      <c r="R7" s="130">
        <v>1</v>
      </c>
      <c r="S7" s="130">
        <v>2</v>
      </c>
      <c r="T7" s="130">
        <v>3</v>
      </c>
      <c r="U7" s="130" t="s">
        <v>42</v>
      </c>
      <c r="V7" s="70" t="s">
        <v>21</v>
      </c>
      <c r="W7" s="67" t="s">
        <v>43</v>
      </c>
      <c r="X7" s="67" t="s">
        <v>44</v>
      </c>
      <c r="Y7" s="64"/>
      <c r="Z7" s="64"/>
      <c r="AA7" s="64"/>
      <c r="AB7" s="64"/>
      <c r="AC7" s="64"/>
      <c r="AD7" s="64"/>
    </row>
    <row r="8" spans="1:30" x14ac:dyDescent="0.25">
      <c r="A8" s="8"/>
      <c r="B8" s="94" t="s">
        <v>115</v>
      </c>
      <c r="C8" s="95" t="s">
        <v>116</v>
      </c>
      <c r="D8" s="96" t="s">
        <v>61</v>
      </c>
      <c r="E8" s="122" t="s">
        <v>83</v>
      </c>
      <c r="F8" s="87"/>
      <c r="G8" s="97">
        <v>1</v>
      </c>
      <c r="H8" s="98"/>
      <c r="I8" s="97"/>
      <c r="J8" s="99" t="s">
        <v>117</v>
      </c>
      <c r="K8" s="99">
        <v>3</v>
      </c>
      <c r="L8" s="99"/>
      <c r="M8" s="99">
        <v>1</v>
      </c>
      <c r="N8" s="97"/>
      <c r="O8" s="98"/>
      <c r="P8" s="98"/>
      <c r="Q8" s="102" t="s">
        <v>80</v>
      </c>
      <c r="R8" s="102" t="s">
        <v>63</v>
      </c>
      <c r="S8" s="102" t="s">
        <v>123</v>
      </c>
      <c r="T8" s="102" t="s">
        <v>60</v>
      </c>
      <c r="U8" s="102"/>
      <c r="V8" s="100">
        <v>0.33300000000000002</v>
      </c>
      <c r="W8" s="95" t="s">
        <v>118</v>
      </c>
      <c r="X8" s="101" t="s">
        <v>119</v>
      </c>
      <c r="Y8" s="64"/>
      <c r="Z8" s="64"/>
      <c r="AA8" s="64"/>
      <c r="AB8" s="64"/>
      <c r="AC8" s="64"/>
      <c r="AD8" s="64"/>
    </row>
    <row r="9" spans="1:30" x14ac:dyDescent="0.25">
      <c r="A9" s="8"/>
      <c r="B9" s="103" t="s">
        <v>72</v>
      </c>
      <c r="C9" s="104" t="s">
        <v>73</v>
      </c>
      <c r="D9" s="105" t="s">
        <v>61</v>
      </c>
      <c r="E9" s="106" t="s">
        <v>83</v>
      </c>
      <c r="F9" s="87"/>
      <c r="G9" s="107">
        <v>1</v>
      </c>
      <c r="H9" s="108"/>
      <c r="I9" s="108"/>
      <c r="J9" s="109" t="s">
        <v>120</v>
      </c>
      <c r="K9" s="109">
        <v>7</v>
      </c>
      <c r="L9" s="99"/>
      <c r="M9" s="109">
        <v>1</v>
      </c>
      <c r="N9" s="107"/>
      <c r="O9" s="108"/>
      <c r="P9" s="108">
        <v>1</v>
      </c>
      <c r="Q9" s="114" t="s">
        <v>91</v>
      </c>
      <c r="R9" s="114" t="s">
        <v>126</v>
      </c>
      <c r="S9" s="114" t="s">
        <v>67</v>
      </c>
      <c r="T9" s="114"/>
      <c r="U9" s="114"/>
      <c r="V9" s="110">
        <v>0.66700000000000004</v>
      </c>
      <c r="W9" s="104" t="s">
        <v>74</v>
      </c>
      <c r="X9" s="111" t="s">
        <v>75</v>
      </c>
      <c r="Y9" s="64"/>
      <c r="Z9" s="64"/>
      <c r="AA9" s="64"/>
      <c r="AB9" s="64"/>
      <c r="AC9" s="64"/>
      <c r="AD9" s="64"/>
    </row>
    <row r="10" spans="1:30" x14ac:dyDescent="0.25">
      <c r="A10" s="8"/>
      <c r="B10" s="103" t="s">
        <v>85</v>
      </c>
      <c r="C10" s="104" t="s">
        <v>86</v>
      </c>
      <c r="D10" s="105" t="s">
        <v>61</v>
      </c>
      <c r="E10" s="106" t="s">
        <v>83</v>
      </c>
      <c r="F10" s="87"/>
      <c r="G10" s="107">
        <v>1</v>
      </c>
      <c r="H10" s="108"/>
      <c r="I10" s="108"/>
      <c r="J10" s="109" t="s">
        <v>88</v>
      </c>
      <c r="K10" s="109">
        <v>2</v>
      </c>
      <c r="L10" s="99"/>
      <c r="M10" s="109">
        <v>1</v>
      </c>
      <c r="N10" s="107"/>
      <c r="O10" s="108"/>
      <c r="P10" s="108">
        <v>3</v>
      </c>
      <c r="Q10" s="114" t="s">
        <v>124</v>
      </c>
      <c r="R10" s="114" t="s">
        <v>60</v>
      </c>
      <c r="S10" s="114" t="s">
        <v>89</v>
      </c>
      <c r="T10" s="114" t="s">
        <v>63</v>
      </c>
      <c r="U10" s="114" t="s">
        <v>60</v>
      </c>
      <c r="V10" s="110">
        <v>0.5</v>
      </c>
      <c r="W10" s="104" t="s">
        <v>70</v>
      </c>
      <c r="X10" s="111" t="s">
        <v>87</v>
      </c>
      <c r="Y10" s="64"/>
      <c r="Z10" s="64"/>
      <c r="AA10" s="64"/>
      <c r="AB10" s="64"/>
      <c r="AC10" s="64"/>
      <c r="AD10" s="64"/>
    </row>
    <row r="11" spans="1:30" x14ac:dyDescent="0.25">
      <c r="A11" s="23"/>
      <c r="B11" s="22" t="s">
        <v>7</v>
      </c>
      <c r="C11" s="17"/>
      <c r="D11" s="16"/>
      <c r="E11" s="88"/>
      <c r="F11" s="93"/>
      <c r="G11" s="18">
        <v>3</v>
      </c>
      <c r="H11" s="18"/>
      <c r="I11" s="18"/>
      <c r="J11" s="17"/>
      <c r="K11" s="17"/>
      <c r="L11" s="17"/>
      <c r="M11" s="18">
        <v>3</v>
      </c>
      <c r="N11" s="18"/>
      <c r="O11" s="18"/>
      <c r="P11" s="18">
        <f t="shared" ref="P11" si="0">SUM(P10:P10)</f>
        <v>3</v>
      </c>
      <c r="Q11" s="71" t="s">
        <v>125</v>
      </c>
      <c r="R11" s="71" t="s">
        <v>91</v>
      </c>
      <c r="S11" s="71" t="s">
        <v>127</v>
      </c>
      <c r="T11" s="71" t="s">
        <v>67</v>
      </c>
      <c r="U11" s="71" t="s">
        <v>60</v>
      </c>
      <c r="V11" s="33">
        <v>0.45500000000000002</v>
      </c>
      <c r="W11" s="89"/>
      <c r="X11" s="71"/>
      <c r="Y11" s="64"/>
      <c r="Z11" s="64"/>
      <c r="AA11" s="64"/>
      <c r="AB11" s="64"/>
      <c r="AC11" s="64"/>
      <c r="AD11" s="64"/>
    </row>
    <row r="12" spans="1:30" x14ac:dyDescent="0.25">
      <c r="A12" s="147"/>
      <c r="B12" s="152"/>
      <c r="C12" s="90"/>
      <c r="D12" s="153"/>
      <c r="E12" s="91"/>
      <c r="F12" s="91"/>
      <c r="G12" s="132"/>
      <c r="H12" s="90"/>
      <c r="I12" s="90"/>
      <c r="J12" s="90"/>
      <c r="K12" s="90"/>
      <c r="L12" s="90"/>
      <c r="M12" s="90"/>
      <c r="N12" s="90"/>
      <c r="O12" s="90"/>
      <c r="P12" s="90"/>
      <c r="Q12" s="132"/>
      <c r="R12" s="132"/>
      <c r="S12" s="132"/>
      <c r="T12" s="132"/>
      <c r="U12" s="132"/>
      <c r="V12" s="90"/>
      <c r="W12" s="90"/>
      <c r="X12" s="154"/>
      <c r="Y12" s="38"/>
      <c r="Z12" s="35"/>
      <c r="AA12" s="24"/>
      <c r="AB12" s="24"/>
      <c r="AC12" s="64"/>
      <c r="AD12" s="64"/>
    </row>
    <row r="13" spans="1:30" x14ac:dyDescent="0.25">
      <c r="A13" s="23"/>
      <c r="B13" s="58"/>
      <c r="C13" s="35"/>
      <c r="D13" s="24"/>
      <c r="E13" s="155"/>
      <c r="F13" s="58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5"/>
      <c r="R13" s="85"/>
      <c r="S13" s="85"/>
      <c r="T13" s="125"/>
      <c r="U13" s="125"/>
      <c r="V13" s="58"/>
      <c r="W13" s="156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84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5"/>
      <c r="R14" s="85"/>
      <c r="S14" s="85"/>
      <c r="T14" s="85"/>
      <c r="U14" s="8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4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5"/>
      <c r="R15" s="85"/>
      <c r="S15" s="85"/>
      <c r="T15" s="85"/>
      <c r="U15" s="8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5"/>
      <c r="R16" s="85"/>
      <c r="S16" s="85"/>
      <c r="T16" s="85"/>
      <c r="U16" s="8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5"/>
      <c r="R17" s="85"/>
      <c r="S17" s="85"/>
      <c r="T17" s="85"/>
      <c r="U17" s="8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5"/>
      <c r="R18" s="85"/>
      <c r="S18" s="85"/>
      <c r="T18" s="85"/>
      <c r="U18" s="8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5"/>
      <c r="R19" s="85"/>
      <c r="S19" s="85"/>
      <c r="T19" s="85"/>
      <c r="U19" s="8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5"/>
      <c r="R20" s="85"/>
      <c r="S20" s="85"/>
      <c r="T20" s="85"/>
      <c r="U20" s="8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5"/>
      <c r="R21" s="85"/>
      <c r="S21" s="85"/>
      <c r="T21" s="85"/>
      <c r="U21" s="8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5"/>
      <c r="R22" s="85"/>
      <c r="S22" s="85"/>
      <c r="T22" s="85"/>
      <c r="U22" s="8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5"/>
      <c r="R23" s="85"/>
      <c r="S23" s="85"/>
      <c r="T23" s="85"/>
      <c r="U23" s="8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5"/>
      <c r="R24" s="85"/>
      <c r="S24" s="85"/>
      <c r="T24" s="85"/>
      <c r="U24" s="8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5"/>
      <c r="R25" s="85"/>
      <c r="S25" s="85"/>
      <c r="T25" s="85"/>
      <c r="U25" s="8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5"/>
      <c r="R26" s="85"/>
      <c r="S26" s="85"/>
      <c r="T26" s="85"/>
      <c r="U26" s="8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5"/>
      <c r="R27" s="85"/>
      <c r="S27" s="85"/>
      <c r="T27" s="85"/>
      <c r="U27" s="8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5"/>
      <c r="R28" s="85"/>
      <c r="S28" s="85"/>
      <c r="T28" s="85"/>
      <c r="U28" s="8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5"/>
      <c r="R29" s="85"/>
      <c r="S29" s="85"/>
      <c r="T29" s="85"/>
      <c r="U29" s="8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5"/>
      <c r="R30" s="85"/>
      <c r="S30" s="85"/>
      <c r="T30" s="85"/>
      <c r="U30" s="8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5"/>
      <c r="R31" s="85"/>
      <c r="S31" s="85"/>
      <c r="T31" s="85"/>
      <c r="U31" s="8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5"/>
      <c r="R32" s="85"/>
      <c r="S32" s="85"/>
      <c r="T32" s="85"/>
      <c r="U32" s="8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5"/>
      <c r="R33" s="85"/>
      <c r="S33" s="85"/>
      <c r="T33" s="85"/>
      <c r="U33" s="8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5"/>
      <c r="R34" s="85"/>
      <c r="S34" s="85"/>
      <c r="T34" s="85"/>
      <c r="U34" s="8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5"/>
      <c r="R35" s="85"/>
      <c r="S35" s="85"/>
      <c r="T35" s="85"/>
      <c r="U35" s="8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5"/>
      <c r="R36" s="85"/>
      <c r="S36" s="85"/>
      <c r="T36" s="85"/>
      <c r="U36" s="8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5"/>
      <c r="R37" s="85"/>
      <c r="S37" s="85"/>
      <c r="T37" s="85"/>
      <c r="U37" s="8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5"/>
      <c r="R38" s="85"/>
      <c r="S38" s="85"/>
      <c r="T38" s="85"/>
      <c r="U38" s="8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5"/>
      <c r="R39" s="85"/>
      <c r="S39" s="85"/>
      <c r="T39" s="85"/>
      <c r="U39" s="8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5"/>
      <c r="R40" s="85"/>
      <c r="S40" s="85"/>
      <c r="T40" s="85"/>
      <c r="U40" s="8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5"/>
      <c r="R41" s="85"/>
      <c r="S41" s="85"/>
      <c r="T41" s="85"/>
      <c r="U41" s="8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5"/>
      <c r="R42" s="85"/>
      <c r="S42" s="85"/>
      <c r="T42" s="85"/>
      <c r="U42" s="8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5"/>
      <c r="R43" s="85"/>
      <c r="S43" s="85"/>
      <c r="T43" s="85"/>
      <c r="U43" s="8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26"/>
      <c r="R44" s="126"/>
      <c r="S44" s="126"/>
      <c r="T44" s="126"/>
      <c r="U44" s="126"/>
      <c r="V44" s="24"/>
      <c r="W44" s="58"/>
      <c r="X44" s="24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26"/>
      <c r="R45" s="126"/>
      <c r="S45" s="126"/>
      <c r="T45" s="126"/>
      <c r="U45" s="126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26"/>
      <c r="R46" s="126"/>
      <c r="S46" s="126"/>
      <c r="T46" s="126"/>
      <c r="U46" s="126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26"/>
      <c r="R47" s="126"/>
      <c r="S47" s="126"/>
      <c r="T47" s="126"/>
      <c r="U47" s="126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16"/>
      <c r="R48" s="116"/>
      <c r="S48" s="116"/>
      <c r="T48" s="116"/>
      <c r="U48" s="116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6"/>
      <c r="R49" s="116"/>
      <c r="S49" s="116"/>
      <c r="T49" s="116"/>
      <c r="U49" s="116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6"/>
      <c r="R50" s="116"/>
      <c r="S50" s="116"/>
      <c r="T50" s="116"/>
      <c r="U50" s="116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6"/>
      <c r="R51" s="116"/>
      <c r="S51" s="116"/>
      <c r="T51" s="116"/>
      <c r="U51" s="116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16"/>
      <c r="R52" s="116"/>
      <c r="S52" s="116"/>
      <c r="T52" s="116"/>
      <c r="U52" s="116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16"/>
      <c r="R53" s="116"/>
      <c r="S53" s="116"/>
      <c r="T53" s="116"/>
      <c r="U53" s="116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16"/>
      <c r="R54" s="116"/>
      <c r="S54" s="116"/>
      <c r="T54" s="116"/>
      <c r="U54" s="116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16"/>
      <c r="R55" s="116"/>
      <c r="S55" s="116"/>
      <c r="T55" s="116"/>
      <c r="U55" s="116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16"/>
      <c r="R56" s="116"/>
      <c r="S56" s="116"/>
      <c r="T56" s="116"/>
      <c r="U56" s="11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16"/>
      <c r="R57" s="116"/>
      <c r="S57" s="116"/>
      <c r="T57" s="116"/>
      <c r="U57" s="116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16"/>
      <c r="R58" s="116"/>
      <c r="S58" s="116"/>
      <c r="T58" s="116"/>
      <c r="U58" s="116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16"/>
      <c r="R59" s="116"/>
      <c r="S59" s="116"/>
      <c r="T59" s="116"/>
      <c r="U59" s="116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16"/>
      <c r="R60" s="116"/>
      <c r="S60" s="116"/>
      <c r="T60" s="116"/>
      <c r="U60" s="116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16"/>
      <c r="R61" s="116"/>
      <c r="S61" s="116"/>
      <c r="T61" s="116"/>
      <c r="U61" s="116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16"/>
      <c r="R62" s="116"/>
      <c r="S62" s="116"/>
      <c r="T62" s="116"/>
      <c r="U62" s="116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16"/>
      <c r="R63" s="116"/>
      <c r="S63" s="116"/>
      <c r="T63" s="116"/>
      <c r="U63" s="116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16"/>
      <c r="R64" s="116"/>
      <c r="S64" s="116"/>
      <c r="T64" s="116"/>
      <c r="U64" s="116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16"/>
      <c r="S65" s="116"/>
      <c r="T65" s="116"/>
      <c r="U65" s="11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16"/>
      <c r="S66" s="116"/>
      <c r="T66" s="116"/>
      <c r="U66" s="11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16"/>
      <c r="S67" s="116"/>
      <c r="T67" s="116"/>
      <c r="U67" s="11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16"/>
      <c r="S68" s="116"/>
      <c r="T68" s="116"/>
      <c r="U68" s="116"/>
      <c r="V68"/>
      <c r="W68"/>
      <c r="X68"/>
      <c r="Y68"/>
      <c r="Z68"/>
      <c r="AA68"/>
      <c r="AB68"/>
      <c r="AC68"/>
      <c r="AD68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16"/>
      <c r="S81" s="116"/>
      <c r="T81" s="116"/>
      <c r="U81" s="11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16"/>
      <c r="S82" s="116"/>
      <c r="T82" s="116"/>
      <c r="U82" s="11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16"/>
      <c r="S83" s="116"/>
      <c r="T83" s="116"/>
      <c r="U83" s="11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16"/>
      <c r="S84" s="116"/>
      <c r="T84" s="116"/>
      <c r="U84" s="11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16"/>
      <c r="S85" s="116"/>
      <c r="T85" s="116"/>
      <c r="U85" s="11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16"/>
      <c r="S86" s="116"/>
      <c r="T86" s="116"/>
      <c r="U86" s="11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16"/>
      <c r="S87" s="116"/>
      <c r="T87" s="116"/>
      <c r="U87" s="11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16"/>
      <c r="S88" s="116"/>
      <c r="T88" s="116"/>
      <c r="U88" s="11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16"/>
      <c r="S89" s="116"/>
      <c r="T89" s="116"/>
      <c r="U89" s="11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16"/>
      <c r="S90" s="116"/>
      <c r="T90" s="116"/>
      <c r="U90" s="11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16"/>
      <c r="S91" s="116"/>
      <c r="T91" s="116"/>
      <c r="U91" s="11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16"/>
      <c r="S92" s="116"/>
      <c r="T92" s="116"/>
      <c r="U92" s="11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16"/>
      <c r="S93" s="116"/>
      <c r="T93" s="116"/>
      <c r="U93" s="11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16"/>
      <c r="S94" s="116"/>
      <c r="T94" s="116"/>
      <c r="U94" s="11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16"/>
      <c r="S95" s="116"/>
      <c r="T95" s="116"/>
      <c r="U95" s="11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16"/>
      <c r="S96" s="116"/>
      <c r="T96" s="116"/>
      <c r="U96" s="11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16"/>
      <c r="S97" s="116"/>
      <c r="T97" s="116"/>
      <c r="U97" s="11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16"/>
      <c r="S98" s="116"/>
      <c r="T98" s="116"/>
      <c r="U98" s="11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16"/>
      <c r="S99" s="116"/>
      <c r="T99" s="116"/>
      <c r="U99" s="11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16"/>
      <c r="S100" s="116"/>
      <c r="T100" s="116"/>
      <c r="U100" s="11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16"/>
      <c r="S101" s="116"/>
      <c r="T101" s="116"/>
      <c r="U101" s="11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16"/>
      <c r="S102" s="116"/>
      <c r="T102" s="116"/>
      <c r="U102" s="11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16"/>
      <c r="S103" s="116"/>
      <c r="T103" s="116"/>
      <c r="U103" s="11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16"/>
      <c r="S104" s="116"/>
      <c r="T104" s="116"/>
      <c r="U104" s="11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16"/>
      <c r="S105" s="116"/>
      <c r="T105" s="116"/>
      <c r="U105" s="11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16"/>
      <c r="S106" s="116"/>
      <c r="T106" s="116"/>
      <c r="U106" s="11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16"/>
      <c r="S107" s="116"/>
      <c r="T107" s="116"/>
      <c r="U107" s="11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16"/>
      <c r="S108" s="116"/>
      <c r="T108" s="116"/>
      <c r="U108" s="11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16"/>
      <c r="S109" s="116"/>
      <c r="T109" s="116"/>
      <c r="U109" s="11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16"/>
      <c r="S110" s="116"/>
      <c r="T110" s="116"/>
      <c r="U110" s="11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16"/>
      <c r="S111" s="116"/>
      <c r="T111" s="116"/>
      <c r="U111" s="11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16"/>
      <c r="S112" s="116"/>
      <c r="T112" s="116"/>
      <c r="U112" s="11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16"/>
      <c r="S113" s="116"/>
      <c r="T113" s="116"/>
      <c r="U113" s="11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16"/>
      <c r="S114" s="116"/>
      <c r="T114" s="116"/>
      <c r="U114" s="11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16"/>
      <c r="S115" s="116"/>
      <c r="T115" s="116"/>
      <c r="U115" s="11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16"/>
      <c r="S116" s="116"/>
      <c r="T116" s="116"/>
      <c r="U116" s="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16"/>
      <c r="S117" s="116"/>
      <c r="T117" s="116"/>
      <c r="U117" s="11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16"/>
      <c r="S118" s="116"/>
      <c r="T118" s="116"/>
      <c r="U118" s="11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16"/>
      <c r="S119" s="116"/>
      <c r="T119" s="116"/>
      <c r="U119" s="11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16"/>
      <c r="S120" s="116"/>
      <c r="T120" s="116"/>
      <c r="U120" s="11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16"/>
      <c r="S121" s="116"/>
      <c r="T121" s="116"/>
      <c r="U121" s="11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6"/>
      <c r="R122" s="116"/>
      <c r="S122" s="116"/>
      <c r="T122" s="116"/>
      <c r="U122" s="11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6"/>
      <c r="R123" s="116"/>
      <c r="S123" s="116"/>
      <c r="T123" s="116"/>
      <c r="U123" s="11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6"/>
      <c r="R124" s="116"/>
      <c r="S124" s="116"/>
      <c r="T124" s="116"/>
      <c r="U124" s="11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6"/>
      <c r="R125" s="116"/>
      <c r="S125" s="116"/>
      <c r="T125" s="116"/>
      <c r="U125" s="11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6"/>
      <c r="R126" s="116"/>
      <c r="S126" s="116"/>
      <c r="T126" s="116"/>
      <c r="U126" s="11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6"/>
      <c r="R127" s="116"/>
      <c r="S127" s="116"/>
      <c r="T127" s="116"/>
      <c r="U127" s="11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6"/>
      <c r="R128" s="116"/>
      <c r="S128" s="116"/>
      <c r="T128" s="116"/>
      <c r="U128" s="11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6"/>
      <c r="R129" s="116"/>
      <c r="S129" s="116"/>
      <c r="T129" s="116"/>
      <c r="U129" s="11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6"/>
      <c r="R130" s="116"/>
      <c r="S130" s="116"/>
      <c r="T130" s="116"/>
      <c r="U130" s="11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6"/>
      <c r="R131" s="116"/>
      <c r="S131" s="116"/>
      <c r="T131" s="116"/>
      <c r="U131" s="11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6"/>
      <c r="R132" s="116"/>
      <c r="S132" s="116"/>
      <c r="T132" s="116"/>
      <c r="U132" s="11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6"/>
      <c r="R133" s="116"/>
      <c r="S133" s="116"/>
      <c r="T133" s="116"/>
      <c r="U133" s="11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6"/>
      <c r="R134" s="116"/>
      <c r="S134" s="116"/>
      <c r="T134" s="116"/>
      <c r="U134" s="11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6"/>
      <c r="R135" s="116"/>
      <c r="S135" s="116"/>
      <c r="T135" s="116"/>
      <c r="U135" s="11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6"/>
      <c r="R136" s="116"/>
      <c r="S136" s="116"/>
      <c r="T136" s="116"/>
      <c r="U136" s="11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6"/>
      <c r="R137" s="116"/>
      <c r="S137" s="116"/>
      <c r="T137" s="116"/>
      <c r="U137" s="11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6"/>
      <c r="R138" s="116"/>
      <c r="S138" s="116"/>
      <c r="T138" s="116"/>
      <c r="U138" s="11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6"/>
      <c r="R139" s="116"/>
      <c r="S139" s="116"/>
      <c r="T139" s="116"/>
      <c r="U139" s="11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6"/>
      <c r="R140" s="116"/>
      <c r="S140" s="116"/>
      <c r="T140" s="116"/>
      <c r="U140" s="11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6"/>
      <c r="R141" s="116"/>
      <c r="S141" s="116"/>
      <c r="T141" s="116"/>
      <c r="U141" s="11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6"/>
      <c r="R142" s="116"/>
      <c r="S142" s="116"/>
      <c r="T142" s="116"/>
      <c r="U142" s="116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6"/>
      <c r="R155" s="116"/>
      <c r="S155" s="116"/>
      <c r="T155" s="116"/>
      <c r="U155" s="11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6"/>
      <c r="R156" s="116"/>
      <c r="S156" s="116"/>
      <c r="T156" s="116"/>
      <c r="U156" s="11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6"/>
      <c r="R157" s="116"/>
      <c r="S157" s="116"/>
      <c r="T157" s="116"/>
      <c r="U157" s="11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6"/>
      <c r="R158" s="116"/>
      <c r="S158" s="116"/>
      <c r="T158" s="116"/>
      <c r="U158" s="116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6"/>
      <c r="R170" s="116"/>
      <c r="S170" s="116"/>
      <c r="T170" s="116"/>
      <c r="U170" s="11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6"/>
      <c r="R171" s="116"/>
      <c r="S171" s="116"/>
      <c r="T171" s="116"/>
      <c r="U171" s="11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6"/>
      <c r="R172" s="116"/>
      <c r="S172" s="116"/>
      <c r="T172" s="116"/>
      <c r="U172" s="11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6"/>
      <c r="R173" s="116"/>
      <c r="S173" s="116"/>
      <c r="T173" s="116"/>
      <c r="U173" s="11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6"/>
      <c r="R174" s="116"/>
      <c r="S174" s="116"/>
      <c r="T174" s="116"/>
      <c r="U174" s="11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6"/>
      <c r="R175" s="116"/>
      <c r="S175" s="116"/>
      <c r="T175" s="116"/>
      <c r="U175" s="11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6"/>
      <c r="R176" s="116"/>
      <c r="S176" s="116"/>
      <c r="T176" s="116"/>
      <c r="U176" s="11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6"/>
      <c r="R177" s="116"/>
      <c r="S177" s="116"/>
      <c r="T177" s="116"/>
      <c r="U177" s="11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6"/>
      <c r="R178" s="116"/>
      <c r="S178" s="116"/>
      <c r="T178" s="116"/>
      <c r="U178" s="11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6"/>
      <c r="R179" s="116"/>
      <c r="S179" s="116"/>
      <c r="T179" s="116"/>
      <c r="U179" s="11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6"/>
      <c r="R180" s="116"/>
      <c r="S180" s="116"/>
      <c r="T180" s="116"/>
      <c r="U180" s="11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6"/>
      <c r="R181" s="116"/>
      <c r="S181" s="116"/>
      <c r="T181" s="116"/>
      <c r="U181" s="11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6"/>
      <c r="R182" s="116"/>
      <c r="S182" s="116"/>
      <c r="T182" s="116"/>
      <c r="U182" s="11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6"/>
      <c r="R183" s="116"/>
      <c r="S183" s="116"/>
      <c r="T183" s="116"/>
      <c r="U183" s="11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6"/>
      <c r="R184" s="116"/>
      <c r="S184" s="116"/>
      <c r="T184" s="116"/>
      <c r="U184" s="11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6"/>
      <c r="R185" s="116"/>
      <c r="S185" s="116"/>
      <c r="T185" s="116"/>
      <c r="U185" s="11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6"/>
      <c r="R186" s="116"/>
      <c r="S186" s="116"/>
      <c r="T186" s="116"/>
      <c r="U186" s="11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6"/>
      <c r="R187" s="116"/>
      <c r="S187" s="116"/>
      <c r="T187" s="116"/>
      <c r="U187" s="11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6"/>
      <c r="R188" s="116"/>
      <c r="S188" s="116"/>
      <c r="T188" s="116"/>
      <c r="U188" s="116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218" customWidth="1"/>
    <col min="2" max="2" width="6.7109375" style="236" customWidth="1"/>
    <col min="3" max="3" width="6.140625" style="60" customWidth="1"/>
    <col min="4" max="4" width="13.7109375" style="236" customWidth="1"/>
    <col min="5" max="5" width="6.42578125" style="60" customWidth="1"/>
    <col min="6" max="7" width="6.7109375" style="60" customWidth="1"/>
    <col min="8" max="8" width="9.7109375" style="237" customWidth="1"/>
    <col min="9" max="10" width="6.7109375" style="60" customWidth="1"/>
    <col min="11" max="11" width="9.7109375" style="238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36" customWidth="1"/>
    <col min="23" max="23" width="6.140625" style="60" customWidth="1"/>
    <col min="24" max="24" width="12.5703125" style="236" customWidth="1"/>
    <col min="25" max="29" width="6.7109375" style="60" customWidth="1"/>
    <col min="30" max="30" width="28.28515625" style="218" customWidth="1"/>
    <col min="31" max="16384" width="9.140625" style="218"/>
  </cols>
  <sheetData>
    <row r="1" spans="1:36" ht="15.6" customHeight="1" x14ac:dyDescent="0.25">
      <c r="A1" s="212"/>
      <c r="B1" s="10" t="s">
        <v>168</v>
      </c>
      <c r="C1" s="11"/>
      <c r="D1" s="213"/>
      <c r="E1" s="11"/>
      <c r="F1" s="161"/>
      <c r="G1" s="65"/>
      <c r="H1" s="214"/>
      <c r="I1" s="161"/>
      <c r="J1" s="65"/>
      <c r="K1" s="215"/>
      <c r="L1" s="161"/>
      <c r="M1" s="65"/>
      <c r="N1" s="11"/>
      <c r="O1" s="161"/>
      <c r="P1" s="65"/>
      <c r="Q1" s="11"/>
      <c r="R1" s="161"/>
      <c r="S1" s="65"/>
      <c r="T1" s="27"/>
      <c r="U1" s="82"/>
      <c r="V1" s="10" t="s">
        <v>169</v>
      </c>
      <c r="W1" s="11"/>
      <c r="X1" s="213"/>
      <c r="Y1" s="65"/>
      <c r="Z1" s="65"/>
      <c r="AA1" s="65"/>
      <c r="AB1" s="65"/>
      <c r="AC1" s="216"/>
      <c r="AD1" s="217"/>
      <c r="AE1" s="217"/>
      <c r="AF1" s="217"/>
      <c r="AG1" s="217"/>
      <c r="AH1" s="217"/>
      <c r="AI1" s="217"/>
      <c r="AJ1" s="217"/>
    </row>
    <row r="2" spans="1:36" s="224" customFormat="1" ht="15.6" customHeight="1" x14ac:dyDescent="0.25">
      <c r="A2" s="219"/>
      <c r="B2" s="17"/>
      <c r="C2" s="14"/>
      <c r="D2" s="220"/>
      <c r="E2" s="208"/>
      <c r="F2" s="221"/>
      <c r="G2" s="208" t="s">
        <v>17</v>
      </c>
      <c r="H2" s="222"/>
      <c r="I2" s="221"/>
      <c r="J2" s="208" t="s">
        <v>18</v>
      </c>
      <c r="K2" s="223"/>
      <c r="L2" s="221"/>
      <c r="M2" s="208" t="s">
        <v>19</v>
      </c>
      <c r="N2" s="209"/>
      <c r="O2" s="221"/>
      <c r="P2" s="208" t="s">
        <v>20</v>
      </c>
      <c r="Q2" s="209"/>
      <c r="R2" s="221"/>
      <c r="S2" s="208" t="s">
        <v>7</v>
      </c>
      <c r="T2" s="209"/>
      <c r="U2" s="30"/>
      <c r="V2" s="17"/>
      <c r="W2" s="14"/>
      <c r="X2" s="159"/>
      <c r="Y2" s="14"/>
      <c r="Z2" s="14"/>
      <c r="AA2" s="14"/>
      <c r="AB2" s="14"/>
      <c r="AC2" s="15"/>
      <c r="AD2" s="217"/>
      <c r="AE2" s="217"/>
      <c r="AF2" s="217"/>
      <c r="AG2" s="217"/>
      <c r="AH2" s="217"/>
      <c r="AI2" s="217"/>
      <c r="AJ2" s="217"/>
    </row>
    <row r="3" spans="1:36" s="224" customFormat="1" ht="15.6" customHeight="1" x14ac:dyDescent="0.25">
      <c r="A3" s="219"/>
      <c r="B3" s="17" t="s">
        <v>0</v>
      </c>
      <c r="C3" s="14" t="s">
        <v>4</v>
      </c>
      <c r="D3" s="220" t="s">
        <v>1</v>
      </c>
      <c r="E3" s="14" t="s">
        <v>3</v>
      </c>
      <c r="F3" s="17" t="s">
        <v>16</v>
      </c>
      <c r="G3" s="14" t="s">
        <v>170</v>
      </c>
      <c r="H3" s="160" t="s">
        <v>171</v>
      </c>
      <c r="I3" s="17" t="s">
        <v>16</v>
      </c>
      <c r="J3" s="14" t="s">
        <v>170</v>
      </c>
      <c r="K3" s="160" t="s">
        <v>171</v>
      </c>
      <c r="L3" s="17" t="s">
        <v>16</v>
      </c>
      <c r="M3" s="14" t="s">
        <v>170</v>
      </c>
      <c r="N3" s="160" t="s">
        <v>171</v>
      </c>
      <c r="O3" s="17" t="s">
        <v>16</v>
      </c>
      <c r="P3" s="14" t="s">
        <v>170</v>
      </c>
      <c r="Q3" s="160" t="s">
        <v>171</v>
      </c>
      <c r="R3" s="17" t="s">
        <v>16</v>
      </c>
      <c r="S3" s="14" t="s">
        <v>170</v>
      </c>
      <c r="T3" s="160" t="s">
        <v>171</v>
      </c>
      <c r="U3" s="30"/>
      <c r="V3" s="17" t="s">
        <v>0</v>
      </c>
      <c r="W3" s="14" t="s">
        <v>4</v>
      </c>
      <c r="X3" s="220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17"/>
      <c r="AE3" s="217"/>
      <c r="AF3" s="217"/>
      <c r="AG3" s="217"/>
      <c r="AH3" s="217"/>
      <c r="AI3" s="217"/>
      <c r="AJ3" s="217"/>
    </row>
    <row r="4" spans="1:36" s="224" customFormat="1" ht="15.6" customHeight="1" x14ac:dyDescent="0.25">
      <c r="A4" s="219"/>
      <c r="B4" s="25">
        <v>2001</v>
      </c>
      <c r="C4" s="25" t="s">
        <v>66</v>
      </c>
      <c r="D4" s="225" t="s">
        <v>83</v>
      </c>
      <c r="E4" s="68">
        <v>3</v>
      </c>
      <c r="F4" s="29">
        <v>1</v>
      </c>
      <c r="G4" s="25">
        <v>1</v>
      </c>
      <c r="H4" s="32">
        <v>1</v>
      </c>
      <c r="I4" s="25">
        <v>0</v>
      </c>
      <c r="J4" s="25">
        <v>3</v>
      </c>
      <c r="K4" s="32">
        <v>0</v>
      </c>
      <c r="L4" s="25">
        <v>0</v>
      </c>
      <c r="M4" s="25">
        <v>0</v>
      </c>
      <c r="N4" s="32">
        <v>0</v>
      </c>
      <c r="O4" s="25">
        <v>0</v>
      </c>
      <c r="P4" s="25">
        <v>0</v>
      </c>
      <c r="Q4" s="32">
        <v>0</v>
      </c>
      <c r="R4" s="25">
        <v>1</v>
      </c>
      <c r="S4" s="140">
        <v>4</v>
      </c>
      <c r="T4" s="28">
        <v>0.25</v>
      </c>
      <c r="U4" s="30"/>
      <c r="V4" s="25">
        <v>2001</v>
      </c>
      <c r="W4" s="25" t="s">
        <v>66</v>
      </c>
      <c r="X4" s="225" t="s">
        <v>83</v>
      </c>
      <c r="Y4" s="226"/>
      <c r="Z4" s="226"/>
      <c r="AA4" s="226"/>
      <c r="AB4" s="226"/>
      <c r="AC4" s="25"/>
      <c r="AD4" s="217"/>
      <c r="AE4" s="217"/>
      <c r="AF4" s="217"/>
      <c r="AG4" s="217"/>
      <c r="AH4" s="217"/>
      <c r="AI4" s="217"/>
      <c r="AJ4" s="217"/>
    </row>
    <row r="5" spans="1:36" s="224" customFormat="1" ht="15.6" customHeight="1" x14ac:dyDescent="0.25">
      <c r="A5" s="219"/>
      <c r="B5" s="25">
        <v>2002</v>
      </c>
      <c r="C5" s="25" t="s">
        <v>66</v>
      </c>
      <c r="D5" s="225" t="s">
        <v>83</v>
      </c>
      <c r="E5" s="68">
        <v>10</v>
      </c>
      <c r="F5" s="29">
        <v>10</v>
      </c>
      <c r="G5" s="25">
        <v>25</v>
      </c>
      <c r="H5" s="32">
        <v>0.4</v>
      </c>
      <c r="I5" s="25">
        <v>2</v>
      </c>
      <c r="J5" s="25">
        <v>3</v>
      </c>
      <c r="K5" s="32">
        <v>0.66659999999999997</v>
      </c>
      <c r="L5" s="25">
        <v>1</v>
      </c>
      <c r="M5" s="25">
        <v>2</v>
      </c>
      <c r="N5" s="32">
        <v>0.5</v>
      </c>
      <c r="O5" s="25">
        <v>1</v>
      </c>
      <c r="P5" s="25">
        <v>2</v>
      </c>
      <c r="Q5" s="32">
        <v>0.5</v>
      </c>
      <c r="R5" s="25">
        <v>14</v>
      </c>
      <c r="S5" s="140">
        <v>32</v>
      </c>
      <c r="T5" s="28">
        <v>0.4375</v>
      </c>
      <c r="U5" s="30"/>
      <c r="V5" s="25">
        <v>2002</v>
      </c>
      <c r="W5" s="25" t="s">
        <v>66</v>
      </c>
      <c r="X5" s="225" t="s">
        <v>83</v>
      </c>
      <c r="Y5" s="226"/>
      <c r="Z5" s="226"/>
      <c r="AA5" s="226"/>
      <c r="AB5" s="226"/>
      <c r="AC5" s="25"/>
      <c r="AD5" s="217"/>
      <c r="AE5" s="217"/>
      <c r="AF5" s="217"/>
      <c r="AG5" s="217"/>
      <c r="AH5" s="217"/>
      <c r="AI5" s="217"/>
      <c r="AJ5" s="217"/>
    </row>
    <row r="6" spans="1:36" s="224" customFormat="1" ht="15.6" customHeight="1" x14ac:dyDescent="0.25">
      <c r="A6" s="219"/>
      <c r="B6" s="25">
        <v>2003</v>
      </c>
      <c r="C6" s="25" t="s">
        <v>66</v>
      </c>
      <c r="D6" s="225" t="s">
        <v>177</v>
      </c>
      <c r="E6" s="68">
        <v>22</v>
      </c>
      <c r="F6" s="29">
        <v>33</v>
      </c>
      <c r="G6" s="25">
        <v>76</v>
      </c>
      <c r="H6" s="32">
        <v>0.43419999999999997</v>
      </c>
      <c r="I6" s="25">
        <v>6</v>
      </c>
      <c r="J6" s="25">
        <v>14</v>
      </c>
      <c r="K6" s="32">
        <v>0.42849999999999999</v>
      </c>
      <c r="L6" s="25">
        <v>5</v>
      </c>
      <c r="M6" s="25">
        <v>15</v>
      </c>
      <c r="N6" s="32">
        <v>0.33329999999999999</v>
      </c>
      <c r="O6" s="25">
        <v>5</v>
      </c>
      <c r="P6" s="25">
        <v>14</v>
      </c>
      <c r="Q6" s="32">
        <v>0.35709999999999997</v>
      </c>
      <c r="R6" s="25">
        <v>49</v>
      </c>
      <c r="S6" s="140">
        <v>119</v>
      </c>
      <c r="T6" s="28">
        <v>0.41176470588235292</v>
      </c>
      <c r="U6" s="30"/>
      <c r="V6" s="25">
        <v>2003</v>
      </c>
      <c r="W6" s="25" t="s">
        <v>66</v>
      </c>
      <c r="X6" s="225" t="s">
        <v>177</v>
      </c>
      <c r="Y6" s="226"/>
      <c r="Z6" s="226"/>
      <c r="AA6" s="226"/>
      <c r="AB6" s="226"/>
      <c r="AC6" s="25"/>
      <c r="AD6" s="217"/>
      <c r="AE6" s="217"/>
      <c r="AF6" s="217"/>
      <c r="AG6" s="217"/>
      <c r="AH6" s="217"/>
      <c r="AI6" s="217"/>
      <c r="AJ6" s="217"/>
    </row>
    <row r="7" spans="1:36" s="224" customFormat="1" ht="15.6" customHeight="1" x14ac:dyDescent="0.25">
      <c r="A7" s="219"/>
      <c r="B7" s="25">
        <v>2004</v>
      </c>
      <c r="C7" s="25" t="s">
        <v>66</v>
      </c>
      <c r="D7" s="225" t="s">
        <v>83</v>
      </c>
      <c r="E7" s="68">
        <v>27</v>
      </c>
      <c r="F7" s="29">
        <v>18</v>
      </c>
      <c r="G7" s="25">
        <v>58</v>
      </c>
      <c r="H7" s="32">
        <v>0.31030000000000002</v>
      </c>
      <c r="I7" s="25">
        <v>31</v>
      </c>
      <c r="J7" s="25">
        <v>53</v>
      </c>
      <c r="K7" s="32">
        <v>0.58489999999999998</v>
      </c>
      <c r="L7" s="25">
        <v>11</v>
      </c>
      <c r="M7" s="25">
        <v>26</v>
      </c>
      <c r="N7" s="32">
        <v>0.42299999999999999</v>
      </c>
      <c r="O7" s="25">
        <v>9</v>
      </c>
      <c r="P7" s="25">
        <v>22</v>
      </c>
      <c r="Q7" s="32">
        <v>0.40899999999999997</v>
      </c>
      <c r="R7" s="25">
        <v>69</v>
      </c>
      <c r="S7" s="140">
        <v>159</v>
      </c>
      <c r="T7" s="28">
        <v>0.43396226415094341</v>
      </c>
      <c r="U7" s="30"/>
      <c r="V7" s="25">
        <v>2004</v>
      </c>
      <c r="W7" s="25" t="s">
        <v>66</v>
      </c>
      <c r="X7" s="225" t="s">
        <v>83</v>
      </c>
      <c r="Y7" s="226"/>
      <c r="Z7" s="226"/>
      <c r="AA7" s="226"/>
      <c r="AB7" s="226"/>
      <c r="AC7" s="25"/>
      <c r="AD7" s="217"/>
      <c r="AE7" s="217"/>
      <c r="AF7" s="217"/>
      <c r="AG7" s="217"/>
      <c r="AH7" s="217"/>
      <c r="AI7" s="217"/>
      <c r="AJ7" s="217"/>
    </row>
    <row r="8" spans="1:36" s="224" customFormat="1" ht="15.6" customHeight="1" x14ac:dyDescent="0.25">
      <c r="A8" s="219"/>
      <c r="B8" s="25">
        <v>2005</v>
      </c>
      <c r="C8" s="25" t="s">
        <v>66</v>
      </c>
      <c r="D8" s="225" t="s">
        <v>83</v>
      </c>
      <c r="E8" s="68">
        <v>25</v>
      </c>
      <c r="F8" s="29">
        <v>18</v>
      </c>
      <c r="G8" s="25">
        <v>40</v>
      </c>
      <c r="H8" s="32">
        <v>0.45</v>
      </c>
      <c r="I8" s="25">
        <v>28</v>
      </c>
      <c r="J8" s="25">
        <v>56</v>
      </c>
      <c r="K8" s="32">
        <v>0.5</v>
      </c>
      <c r="L8" s="25">
        <v>14</v>
      </c>
      <c r="M8" s="25">
        <v>32</v>
      </c>
      <c r="N8" s="32">
        <v>0.4375</v>
      </c>
      <c r="O8" s="25">
        <v>6</v>
      </c>
      <c r="P8" s="25">
        <v>16</v>
      </c>
      <c r="Q8" s="32">
        <v>0.375</v>
      </c>
      <c r="R8" s="25">
        <v>66</v>
      </c>
      <c r="S8" s="140">
        <v>144</v>
      </c>
      <c r="T8" s="28">
        <v>0.45833333333333331</v>
      </c>
      <c r="U8" s="30"/>
      <c r="V8" s="25">
        <v>2005</v>
      </c>
      <c r="W8" s="25" t="s">
        <v>66</v>
      </c>
      <c r="X8" s="225" t="s">
        <v>83</v>
      </c>
      <c r="Y8" s="226"/>
      <c r="Z8" s="226"/>
      <c r="AA8" s="226"/>
      <c r="AB8" s="226"/>
      <c r="AC8" s="25"/>
      <c r="AD8" s="217"/>
      <c r="AE8" s="217"/>
      <c r="AF8" s="217"/>
      <c r="AG8" s="217"/>
      <c r="AH8" s="217"/>
      <c r="AI8" s="217"/>
      <c r="AJ8" s="217"/>
    </row>
    <row r="9" spans="1:36" s="224" customFormat="1" ht="15.6" customHeight="1" x14ac:dyDescent="0.25">
      <c r="A9" s="219"/>
      <c r="B9" s="25">
        <v>2006</v>
      </c>
      <c r="C9" s="25" t="s">
        <v>62</v>
      </c>
      <c r="D9" s="225" t="s">
        <v>83</v>
      </c>
      <c r="E9" s="68">
        <v>27</v>
      </c>
      <c r="F9" s="29">
        <v>13</v>
      </c>
      <c r="G9" s="25">
        <v>38</v>
      </c>
      <c r="H9" s="32">
        <v>0.34210000000000002</v>
      </c>
      <c r="I9" s="25">
        <v>32</v>
      </c>
      <c r="J9" s="25">
        <v>54</v>
      </c>
      <c r="K9" s="32">
        <v>0.59250000000000003</v>
      </c>
      <c r="L9" s="25">
        <v>29</v>
      </c>
      <c r="M9" s="25">
        <v>39</v>
      </c>
      <c r="N9" s="32">
        <v>0.74350000000000005</v>
      </c>
      <c r="O9" s="25">
        <v>13</v>
      </c>
      <c r="P9" s="25">
        <v>23</v>
      </c>
      <c r="Q9" s="32">
        <v>0.56520000000000004</v>
      </c>
      <c r="R9" s="25">
        <v>87</v>
      </c>
      <c r="S9" s="140">
        <v>154</v>
      </c>
      <c r="T9" s="28">
        <v>0.56493506493506496</v>
      </c>
      <c r="U9" s="30"/>
      <c r="V9" s="25">
        <v>2006</v>
      </c>
      <c r="W9" s="25" t="s">
        <v>62</v>
      </c>
      <c r="X9" s="225" t="s">
        <v>83</v>
      </c>
      <c r="Y9" s="226"/>
      <c r="Z9" s="226"/>
      <c r="AA9" s="226"/>
      <c r="AB9" s="226"/>
      <c r="AC9" s="25"/>
      <c r="AD9" s="217"/>
      <c r="AE9" s="217"/>
      <c r="AF9" s="217"/>
      <c r="AG9" s="217"/>
      <c r="AH9" s="217"/>
      <c r="AI9" s="217"/>
      <c r="AJ9" s="217"/>
    </row>
    <row r="10" spans="1:36" s="224" customFormat="1" ht="15.6" customHeight="1" x14ac:dyDescent="0.25">
      <c r="A10" s="219"/>
      <c r="B10" s="25">
        <v>2007</v>
      </c>
      <c r="C10" s="25" t="s">
        <v>62</v>
      </c>
      <c r="D10" s="225" t="s">
        <v>83</v>
      </c>
      <c r="E10" s="68">
        <v>26</v>
      </c>
      <c r="F10" s="29">
        <v>27</v>
      </c>
      <c r="G10" s="25">
        <v>48</v>
      </c>
      <c r="H10" s="32">
        <v>0.5625</v>
      </c>
      <c r="I10" s="25">
        <v>103</v>
      </c>
      <c r="J10" s="25">
        <v>152</v>
      </c>
      <c r="K10" s="32">
        <v>0.67759999999999998</v>
      </c>
      <c r="L10" s="25">
        <v>11</v>
      </c>
      <c r="M10" s="25">
        <v>16</v>
      </c>
      <c r="N10" s="32">
        <v>0.6875</v>
      </c>
      <c r="O10" s="25">
        <v>12</v>
      </c>
      <c r="P10" s="25">
        <v>15</v>
      </c>
      <c r="Q10" s="32">
        <v>0.8</v>
      </c>
      <c r="R10" s="25">
        <v>153</v>
      </c>
      <c r="S10" s="140">
        <v>231</v>
      </c>
      <c r="T10" s="28">
        <v>0.66233766233766234</v>
      </c>
      <c r="U10" s="30"/>
      <c r="V10" s="25">
        <v>2007</v>
      </c>
      <c r="W10" s="25" t="s">
        <v>62</v>
      </c>
      <c r="X10" s="225" t="s">
        <v>83</v>
      </c>
      <c r="Y10" s="226"/>
      <c r="Z10" s="226" t="s">
        <v>55</v>
      </c>
      <c r="AA10" s="226"/>
      <c r="AB10" s="226"/>
      <c r="AC10" s="25" t="s">
        <v>69</v>
      </c>
      <c r="AD10" s="217"/>
      <c r="AE10" s="217"/>
      <c r="AF10" s="217"/>
      <c r="AG10" s="217"/>
      <c r="AH10" s="217"/>
      <c r="AI10" s="217"/>
      <c r="AJ10" s="217"/>
    </row>
    <row r="11" spans="1:36" s="224" customFormat="1" ht="15.6" customHeight="1" x14ac:dyDescent="0.25">
      <c r="A11" s="219"/>
      <c r="B11" s="25">
        <v>2008</v>
      </c>
      <c r="C11" s="25" t="s">
        <v>176</v>
      </c>
      <c r="D11" s="225" t="s">
        <v>83</v>
      </c>
      <c r="E11" s="68">
        <v>15</v>
      </c>
      <c r="F11" s="29">
        <v>9</v>
      </c>
      <c r="G11" s="25">
        <v>21</v>
      </c>
      <c r="H11" s="32">
        <v>0.42849999999999999</v>
      </c>
      <c r="I11" s="25">
        <v>37</v>
      </c>
      <c r="J11" s="25">
        <v>64</v>
      </c>
      <c r="K11" s="32">
        <v>0.57809999999999995</v>
      </c>
      <c r="L11" s="25">
        <v>4</v>
      </c>
      <c r="M11" s="25">
        <v>6</v>
      </c>
      <c r="N11" s="32">
        <v>0.66659999999999997</v>
      </c>
      <c r="O11" s="25">
        <v>4</v>
      </c>
      <c r="P11" s="25">
        <v>11</v>
      </c>
      <c r="Q11" s="32">
        <v>0.36359999999999998</v>
      </c>
      <c r="R11" s="25">
        <v>54</v>
      </c>
      <c r="S11" s="140">
        <v>102</v>
      </c>
      <c r="T11" s="28">
        <v>0.52941176470588236</v>
      </c>
      <c r="U11" s="30"/>
      <c r="V11" s="25">
        <v>2008</v>
      </c>
      <c r="W11" s="25" t="s">
        <v>176</v>
      </c>
      <c r="X11" s="225" t="s">
        <v>83</v>
      </c>
      <c r="Y11" s="226"/>
      <c r="Z11" s="226" t="s">
        <v>178</v>
      </c>
      <c r="AA11" s="226"/>
      <c r="AB11" s="226"/>
      <c r="AC11" s="25"/>
      <c r="AD11" s="217"/>
      <c r="AE11" s="217"/>
      <c r="AF11" s="217"/>
      <c r="AG11" s="217"/>
      <c r="AH11" s="217"/>
      <c r="AI11" s="217"/>
      <c r="AJ11" s="217"/>
    </row>
    <row r="12" spans="1:36" s="224" customFormat="1" ht="15.6" customHeight="1" x14ac:dyDescent="0.25">
      <c r="A12" s="219"/>
      <c r="B12" s="25">
        <v>2009</v>
      </c>
      <c r="C12" s="25" t="s">
        <v>66</v>
      </c>
      <c r="D12" s="225" t="s">
        <v>83</v>
      </c>
      <c r="E12" s="68">
        <v>24</v>
      </c>
      <c r="F12" s="29">
        <v>20</v>
      </c>
      <c r="G12" s="25">
        <v>54</v>
      </c>
      <c r="H12" s="32">
        <v>0.37030000000000002</v>
      </c>
      <c r="I12" s="25">
        <v>43</v>
      </c>
      <c r="J12" s="25">
        <v>75</v>
      </c>
      <c r="K12" s="32">
        <v>0.57330000000000003</v>
      </c>
      <c r="L12" s="25">
        <v>16</v>
      </c>
      <c r="M12" s="25">
        <v>22</v>
      </c>
      <c r="N12" s="32">
        <v>0.72719999999999996</v>
      </c>
      <c r="O12" s="25">
        <v>8</v>
      </c>
      <c r="P12" s="25">
        <v>18</v>
      </c>
      <c r="Q12" s="32">
        <v>0.44440000000000002</v>
      </c>
      <c r="R12" s="25">
        <v>87</v>
      </c>
      <c r="S12" s="140">
        <v>169</v>
      </c>
      <c r="T12" s="28">
        <v>0.51479289940828399</v>
      </c>
      <c r="U12" s="30"/>
      <c r="V12" s="25">
        <v>2009</v>
      </c>
      <c r="W12" s="25" t="s">
        <v>66</v>
      </c>
      <c r="X12" s="225" t="s">
        <v>83</v>
      </c>
      <c r="Y12" s="226"/>
      <c r="Z12" s="226" t="s">
        <v>179</v>
      </c>
      <c r="AA12" s="226"/>
      <c r="AB12" s="226"/>
      <c r="AC12" s="25"/>
      <c r="AD12" s="217"/>
      <c r="AE12" s="217"/>
      <c r="AF12" s="217"/>
      <c r="AG12" s="217"/>
      <c r="AH12" s="217"/>
      <c r="AI12" s="217"/>
      <c r="AJ12" s="217"/>
    </row>
    <row r="13" spans="1:36" s="224" customFormat="1" ht="15.6" customHeight="1" x14ac:dyDescent="0.25">
      <c r="A13" s="219"/>
      <c r="B13" s="16" t="s">
        <v>7</v>
      </c>
      <c r="C13" s="17"/>
      <c r="D13" s="15"/>
      <c r="E13" s="18">
        <f>SUM(E4:E12)</f>
        <v>179</v>
      </c>
      <c r="F13" s="18">
        <f>SUM(F4:F12)</f>
        <v>149</v>
      </c>
      <c r="G13" s="18">
        <f>SUM(G4:G12)</f>
        <v>361</v>
      </c>
      <c r="H13" s="227">
        <f>PRODUCT(F13/G13)</f>
        <v>0.41274238227146814</v>
      </c>
      <c r="I13" s="18">
        <f>SUM(I4:I12)</f>
        <v>282</v>
      </c>
      <c r="J13" s="18">
        <f>SUM(J4:J12)</f>
        <v>474</v>
      </c>
      <c r="K13" s="227">
        <f>PRODUCT(I13/J13)</f>
        <v>0.59493670886075944</v>
      </c>
      <c r="L13" s="18">
        <f>SUM(L4:L12)</f>
        <v>91</v>
      </c>
      <c r="M13" s="18">
        <f>SUM(M4:M12)</f>
        <v>158</v>
      </c>
      <c r="N13" s="227">
        <f>PRODUCT(L13/M13)</f>
        <v>0.57594936708860756</v>
      </c>
      <c r="O13" s="18">
        <f>SUM(O4:O12)</f>
        <v>58</v>
      </c>
      <c r="P13" s="18">
        <f>SUM(P4:P12)</f>
        <v>121</v>
      </c>
      <c r="Q13" s="227">
        <f>PRODUCT(O13/P13)</f>
        <v>0.47933884297520662</v>
      </c>
      <c r="R13" s="18">
        <f>SUM(R4:R12)</f>
        <v>580</v>
      </c>
      <c r="S13" s="18">
        <f>SUM(S4:S12)</f>
        <v>1114</v>
      </c>
      <c r="T13" s="227">
        <f>PRODUCT(R13/S13)</f>
        <v>0.52064631956912033</v>
      </c>
      <c r="U13" s="30"/>
      <c r="V13" s="17"/>
      <c r="W13" s="14"/>
      <c r="X13" s="159"/>
      <c r="Y13" s="14"/>
      <c r="Z13" s="14"/>
      <c r="AA13" s="14"/>
      <c r="AB13" s="14"/>
      <c r="AC13" s="15"/>
      <c r="AD13" s="217"/>
      <c r="AE13" s="217"/>
      <c r="AF13" s="217"/>
      <c r="AG13" s="217"/>
      <c r="AH13" s="217"/>
      <c r="AI13" s="217"/>
      <c r="AJ13" s="217"/>
    </row>
    <row r="14" spans="1:36" s="224" customFormat="1" ht="15.6" customHeight="1" x14ac:dyDescent="0.25">
      <c r="A14" s="228"/>
      <c r="B14" s="217"/>
      <c r="C14" s="217"/>
      <c r="D14" s="217"/>
      <c r="E14" s="30"/>
      <c r="F14" s="217"/>
      <c r="G14" s="217"/>
      <c r="H14" s="229"/>
      <c r="I14" s="217"/>
      <c r="J14" s="217"/>
      <c r="K14" s="230"/>
      <c r="L14" s="217"/>
      <c r="M14" s="217"/>
      <c r="N14" s="217"/>
      <c r="O14" s="217"/>
      <c r="P14" s="217"/>
      <c r="Q14" s="217"/>
      <c r="R14" s="217"/>
      <c r="S14" s="217"/>
      <c r="T14" s="217"/>
      <c r="U14" s="30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</row>
    <row r="15" spans="1:36" ht="15.6" customHeight="1" x14ac:dyDescent="0.25">
      <c r="A15" s="219"/>
      <c r="B15" s="10" t="s">
        <v>172</v>
      </c>
      <c r="C15" s="11"/>
      <c r="D15" s="213"/>
      <c r="E15" s="11"/>
      <c r="F15" s="161"/>
      <c r="G15" s="65"/>
      <c r="H15" s="11"/>
      <c r="I15" s="161"/>
      <c r="J15" s="65"/>
      <c r="K15" s="11"/>
      <c r="L15" s="161"/>
      <c r="M15" s="65"/>
      <c r="N15" s="11"/>
      <c r="O15" s="161"/>
      <c r="P15" s="65"/>
      <c r="Q15" s="11"/>
      <c r="R15" s="161"/>
      <c r="S15" s="65"/>
      <c r="T15" s="27"/>
      <c r="U15" s="217"/>
      <c r="V15" s="10" t="s">
        <v>169</v>
      </c>
      <c r="W15" s="11"/>
      <c r="X15" s="213"/>
      <c r="Y15" s="65"/>
      <c r="Z15" s="65"/>
      <c r="AA15" s="65"/>
      <c r="AB15" s="65"/>
      <c r="AC15" s="216"/>
      <c r="AD15" s="217"/>
      <c r="AE15" s="217"/>
      <c r="AF15" s="217"/>
      <c r="AG15" s="217"/>
      <c r="AH15" s="217"/>
      <c r="AI15" s="217"/>
      <c r="AJ15" s="217"/>
    </row>
    <row r="16" spans="1:36" s="224" customFormat="1" ht="15.6" customHeight="1" x14ac:dyDescent="0.25">
      <c r="A16" s="219"/>
      <c r="B16" s="17"/>
      <c r="C16" s="14"/>
      <c r="D16" s="220"/>
      <c r="E16" s="208"/>
      <c r="F16" s="221"/>
      <c r="G16" s="208" t="s">
        <v>17</v>
      </c>
      <c r="H16" s="222"/>
      <c r="I16" s="221"/>
      <c r="J16" s="208" t="s">
        <v>18</v>
      </c>
      <c r="K16" s="223"/>
      <c r="L16" s="221"/>
      <c r="M16" s="208" t="s">
        <v>19</v>
      </c>
      <c r="N16" s="209"/>
      <c r="O16" s="221"/>
      <c r="P16" s="208" t="s">
        <v>20</v>
      </c>
      <c r="Q16" s="209"/>
      <c r="R16" s="221"/>
      <c r="S16" s="208" t="s">
        <v>7</v>
      </c>
      <c r="T16" s="209"/>
      <c r="U16" s="30"/>
      <c r="V16" s="17"/>
      <c r="W16" s="14"/>
      <c r="X16" s="159"/>
      <c r="Y16" s="14"/>
      <c r="Z16" s="14"/>
      <c r="AA16" s="14"/>
      <c r="AB16" s="14"/>
      <c r="AC16" s="15"/>
      <c r="AD16" s="217"/>
      <c r="AE16" s="217"/>
      <c r="AF16" s="217"/>
      <c r="AG16" s="217"/>
      <c r="AH16" s="217"/>
      <c r="AI16" s="217"/>
      <c r="AJ16" s="217"/>
    </row>
    <row r="17" spans="1:36" ht="15.6" customHeight="1" x14ac:dyDescent="0.25">
      <c r="A17" s="219"/>
      <c r="B17" s="17" t="s">
        <v>0</v>
      </c>
      <c r="C17" s="14" t="s">
        <v>4</v>
      </c>
      <c r="D17" s="220" t="s">
        <v>1</v>
      </c>
      <c r="E17" s="14" t="s">
        <v>3</v>
      </c>
      <c r="F17" s="17" t="s">
        <v>16</v>
      </c>
      <c r="G17" s="14" t="s">
        <v>170</v>
      </c>
      <c r="H17" s="160" t="s">
        <v>171</v>
      </c>
      <c r="I17" s="17" t="s">
        <v>16</v>
      </c>
      <c r="J17" s="14" t="s">
        <v>170</v>
      </c>
      <c r="K17" s="160" t="s">
        <v>171</v>
      </c>
      <c r="L17" s="17" t="s">
        <v>16</v>
      </c>
      <c r="M17" s="14" t="s">
        <v>170</v>
      </c>
      <c r="N17" s="160" t="s">
        <v>171</v>
      </c>
      <c r="O17" s="17" t="s">
        <v>16</v>
      </c>
      <c r="P17" s="14" t="s">
        <v>170</v>
      </c>
      <c r="Q17" s="160" t="s">
        <v>171</v>
      </c>
      <c r="R17" s="17" t="s">
        <v>16</v>
      </c>
      <c r="S17" s="14" t="s">
        <v>170</v>
      </c>
      <c r="T17" s="160" t="s">
        <v>171</v>
      </c>
      <c r="U17" s="30"/>
      <c r="V17" s="17" t="s">
        <v>0</v>
      </c>
      <c r="W17" s="14" t="s">
        <v>4</v>
      </c>
      <c r="X17" s="220" t="s">
        <v>1</v>
      </c>
      <c r="Y17" s="17" t="s">
        <v>17</v>
      </c>
      <c r="Z17" s="14" t="s">
        <v>18</v>
      </c>
      <c r="AA17" s="14" t="s">
        <v>19</v>
      </c>
      <c r="AB17" s="14" t="s">
        <v>20</v>
      </c>
      <c r="AC17" s="15" t="s">
        <v>16</v>
      </c>
      <c r="AD17" s="217"/>
      <c r="AE17" s="217"/>
      <c r="AF17" s="217"/>
      <c r="AG17" s="217"/>
      <c r="AH17" s="217"/>
      <c r="AI17" s="217"/>
      <c r="AJ17" s="217"/>
    </row>
    <row r="18" spans="1:36" ht="15.6" customHeight="1" x14ac:dyDescent="0.25">
      <c r="A18" s="219"/>
      <c r="B18" s="25">
        <v>2001</v>
      </c>
      <c r="C18" s="25" t="s">
        <v>66</v>
      </c>
      <c r="D18" s="225" t="s">
        <v>83</v>
      </c>
      <c r="E18" s="68"/>
      <c r="F18" s="225"/>
      <c r="G18" s="225"/>
      <c r="H18" s="32"/>
      <c r="I18" s="25"/>
      <c r="J18" s="25"/>
      <c r="K18" s="32"/>
      <c r="L18" s="25"/>
      <c r="M18" s="25"/>
      <c r="N18" s="32"/>
      <c r="O18" s="25"/>
      <c r="P18" s="25"/>
      <c r="Q18" s="32"/>
      <c r="R18" s="25"/>
      <c r="S18" s="140"/>
      <c r="T18" s="28"/>
      <c r="U18" s="30"/>
      <c r="V18" s="25">
        <v>2001</v>
      </c>
      <c r="W18" s="25" t="s">
        <v>66</v>
      </c>
      <c r="X18" s="225" t="s">
        <v>83</v>
      </c>
      <c r="Y18" s="226"/>
      <c r="Z18" s="226"/>
      <c r="AA18" s="226"/>
      <c r="AB18" s="226"/>
      <c r="AC18" s="25"/>
      <c r="AD18" s="217"/>
      <c r="AE18" s="217"/>
      <c r="AF18" s="217"/>
      <c r="AG18" s="217"/>
      <c r="AH18" s="217"/>
      <c r="AI18" s="217"/>
      <c r="AJ18" s="217"/>
    </row>
    <row r="19" spans="1:36" ht="15.6" customHeight="1" x14ac:dyDescent="0.25">
      <c r="A19" s="219"/>
      <c r="B19" s="25">
        <v>2002</v>
      </c>
      <c r="C19" s="25" t="s">
        <v>66</v>
      </c>
      <c r="D19" s="225" t="s">
        <v>83</v>
      </c>
      <c r="E19" s="68"/>
      <c r="F19" s="225"/>
      <c r="G19" s="225"/>
      <c r="H19" s="32"/>
      <c r="I19" s="25"/>
      <c r="J19" s="25"/>
      <c r="K19" s="32"/>
      <c r="L19" s="25"/>
      <c r="M19" s="25"/>
      <c r="N19" s="32"/>
      <c r="O19" s="25"/>
      <c r="P19" s="25"/>
      <c r="Q19" s="32"/>
      <c r="R19" s="25"/>
      <c r="S19" s="140"/>
      <c r="T19" s="28"/>
      <c r="U19" s="30"/>
      <c r="V19" s="25">
        <v>2002</v>
      </c>
      <c r="W19" s="25" t="s">
        <v>66</v>
      </c>
      <c r="X19" s="225" t="s">
        <v>83</v>
      </c>
      <c r="Y19" s="226"/>
      <c r="Z19" s="226"/>
      <c r="AA19" s="226"/>
      <c r="AB19" s="226"/>
      <c r="AC19" s="25"/>
      <c r="AD19" s="217"/>
      <c r="AE19" s="217"/>
      <c r="AF19" s="217"/>
      <c r="AG19" s="217"/>
      <c r="AH19" s="217"/>
      <c r="AI19" s="217"/>
      <c r="AJ19" s="217"/>
    </row>
    <row r="20" spans="1:36" ht="15.6" customHeight="1" x14ac:dyDescent="0.25">
      <c r="A20" s="219"/>
      <c r="B20" s="25">
        <v>2003</v>
      </c>
      <c r="C20" s="25" t="s">
        <v>66</v>
      </c>
      <c r="D20" s="225" t="s">
        <v>83</v>
      </c>
      <c r="E20" s="68">
        <v>11</v>
      </c>
      <c r="F20" s="29">
        <v>20</v>
      </c>
      <c r="G20" s="25">
        <v>40</v>
      </c>
      <c r="H20" s="28">
        <v>0.5</v>
      </c>
      <c r="I20" s="25">
        <v>2</v>
      </c>
      <c r="J20" s="25">
        <v>5</v>
      </c>
      <c r="K20" s="28">
        <v>0.4</v>
      </c>
      <c r="L20" s="25">
        <v>1</v>
      </c>
      <c r="M20" s="25">
        <v>3</v>
      </c>
      <c r="N20" s="28">
        <v>0.33329999999999999</v>
      </c>
      <c r="O20" s="25">
        <v>0</v>
      </c>
      <c r="P20" s="25">
        <v>3</v>
      </c>
      <c r="Q20" s="28">
        <v>0</v>
      </c>
      <c r="R20" s="25">
        <v>23</v>
      </c>
      <c r="S20" s="140">
        <v>51</v>
      </c>
      <c r="T20" s="32">
        <v>0.45090000000000002</v>
      </c>
      <c r="U20" s="30"/>
      <c r="V20" s="25">
        <v>2003</v>
      </c>
      <c r="W20" s="25" t="s">
        <v>66</v>
      </c>
      <c r="X20" s="225" t="s">
        <v>83</v>
      </c>
      <c r="Y20" s="226" t="s">
        <v>180</v>
      </c>
      <c r="Z20" s="226"/>
      <c r="AA20" s="226"/>
      <c r="AB20" s="226"/>
      <c r="AC20" s="25"/>
      <c r="AD20" s="217"/>
      <c r="AE20" s="217"/>
      <c r="AF20" s="217"/>
      <c r="AG20" s="217"/>
      <c r="AH20" s="217"/>
      <c r="AI20" s="217"/>
      <c r="AJ20" s="217"/>
    </row>
    <row r="21" spans="1:36" ht="15.6" customHeight="1" x14ac:dyDescent="0.25">
      <c r="A21" s="219"/>
      <c r="B21" s="25">
        <v>2004</v>
      </c>
      <c r="C21" s="25" t="s">
        <v>66</v>
      </c>
      <c r="D21" s="225" t="s">
        <v>83</v>
      </c>
      <c r="E21" s="68">
        <v>14</v>
      </c>
      <c r="F21" s="29">
        <v>37</v>
      </c>
      <c r="G21" s="25">
        <v>67</v>
      </c>
      <c r="H21" s="32">
        <v>0.55220000000000002</v>
      </c>
      <c r="I21" s="25">
        <v>8</v>
      </c>
      <c r="J21" s="25">
        <v>19</v>
      </c>
      <c r="K21" s="32">
        <v>0.42099999999999999</v>
      </c>
      <c r="L21" s="25">
        <v>1</v>
      </c>
      <c r="M21" s="25">
        <v>3</v>
      </c>
      <c r="N21" s="32">
        <v>0.33329999999999999</v>
      </c>
      <c r="O21" s="25">
        <v>0</v>
      </c>
      <c r="P21" s="25">
        <v>3</v>
      </c>
      <c r="Q21" s="32">
        <v>0</v>
      </c>
      <c r="R21" s="25">
        <v>46</v>
      </c>
      <c r="S21" s="140">
        <v>92</v>
      </c>
      <c r="T21" s="28">
        <v>0.5</v>
      </c>
      <c r="U21" s="30"/>
      <c r="V21" s="25">
        <v>2004</v>
      </c>
      <c r="W21" s="25" t="s">
        <v>66</v>
      </c>
      <c r="X21" s="225" t="s">
        <v>83</v>
      </c>
      <c r="Y21" s="226" t="s">
        <v>101</v>
      </c>
      <c r="Z21" s="226"/>
      <c r="AA21" s="226"/>
      <c r="AB21" s="226"/>
      <c r="AC21" s="25" t="s">
        <v>181</v>
      </c>
      <c r="AD21" s="217"/>
      <c r="AE21" s="217"/>
      <c r="AF21" s="217"/>
      <c r="AG21" s="217"/>
      <c r="AH21" s="217"/>
      <c r="AI21" s="217"/>
      <c r="AJ21" s="217"/>
    </row>
    <row r="22" spans="1:36" ht="15.6" customHeight="1" x14ac:dyDescent="0.25">
      <c r="A22" s="219"/>
      <c r="B22" s="25">
        <v>2005</v>
      </c>
      <c r="C22" s="25" t="s">
        <v>62</v>
      </c>
      <c r="D22" s="225" t="s">
        <v>83</v>
      </c>
      <c r="E22" s="68">
        <v>14</v>
      </c>
      <c r="F22" s="29">
        <v>17</v>
      </c>
      <c r="G22" s="25">
        <v>41</v>
      </c>
      <c r="H22" s="28">
        <v>0.41460000000000002</v>
      </c>
      <c r="I22" s="25">
        <v>29</v>
      </c>
      <c r="J22" s="25">
        <v>45</v>
      </c>
      <c r="K22" s="28">
        <v>0.64439999999999997</v>
      </c>
      <c r="L22" s="25">
        <v>5</v>
      </c>
      <c r="M22" s="25">
        <v>6</v>
      </c>
      <c r="N22" s="28">
        <v>0.83330000000000004</v>
      </c>
      <c r="O22" s="25">
        <v>3</v>
      </c>
      <c r="P22" s="25">
        <v>6</v>
      </c>
      <c r="Q22" s="28">
        <v>0.5</v>
      </c>
      <c r="R22" s="25">
        <v>54</v>
      </c>
      <c r="S22" s="140">
        <v>98</v>
      </c>
      <c r="T22" s="32">
        <v>0.55100000000000005</v>
      </c>
      <c r="U22" s="30"/>
      <c r="V22" s="25">
        <v>2005</v>
      </c>
      <c r="W22" s="25" t="s">
        <v>62</v>
      </c>
      <c r="X22" s="225" t="s">
        <v>83</v>
      </c>
      <c r="Y22" s="226" t="s">
        <v>182</v>
      </c>
      <c r="Z22" s="226" t="s">
        <v>153</v>
      </c>
      <c r="AA22" s="226"/>
      <c r="AB22" s="226"/>
      <c r="AC22" s="25" t="s">
        <v>183</v>
      </c>
      <c r="AD22" s="217"/>
      <c r="AE22" s="217"/>
      <c r="AF22" s="217"/>
      <c r="AG22" s="217"/>
      <c r="AH22" s="217"/>
      <c r="AI22" s="217"/>
      <c r="AJ22" s="217"/>
    </row>
    <row r="23" spans="1:36" ht="15.6" customHeight="1" x14ac:dyDescent="0.25">
      <c r="A23" s="219"/>
      <c r="B23" s="25">
        <v>2006</v>
      </c>
      <c r="C23" s="25" t="s">
        <v>66</v>
      </c>
      <c r="D23" s="225" t="s">
        <v>83</v>
      </c>
      <c r="E23" s="68">
        <v>15</v>
      </c>
      <c r="F23" s="29">
        <v>9</v>
      </c>
      <c r="G23" s="25">
        <v>17</v>
      </c>
      <c r="H23" s="28">
        <v>0.52939999999999998</v>
      </c>
      <c r="I23" s="25">
        <v>19</v>
      </c>
      <c r="J23" s="25">
        <v>37</v>
      </c>
      <c r="K23" s="28">
        <v>0.51349999999999996</v>
      </c>
      <c r="L23" s="25">
        <v>12</v>
      </c>
      <c r="M23" s="25">
        <v>20</v>
      </c>
      <c r="N23" s="28">
        <v>0.6</v>
      </c>
      <c r="O23" s="25">
        <v>15</v>
      </c>
      <c r="P23" s="25">
        <v>26</v>
      </c>
      <c r="Q23" s="28">
        <v>0.57689999999999997</v>
      </c>
      <c r="R23" s="25">
        <v>55</v>
      </c>
      <c r="S23" s="140">
        <v>100</v>
      </c>
      <c r="T23" s="28">
        <v>0.55000000000000004</v>
      </c>
      <c r="U23" s="30"/>
      <c r="V23" s="25">
        <v>2006</v>
      </c>
      <c r="W23" s="25" t="s">
        <v>66</v>
      </c>
      <c r="X23" s="225" t="s">
        <v>83</v>
      </c>
      <c r="Y23" s="226"/>
      <c r="Z23" s="226" t="s">
        <v>98</v>
      </c>
      <c r="AA23" s="226" t="s">
        <v>184</v>
      </c>
      <c r="AB23" s="226" t="s">
        <v>185</v>
      </c>
      <c r="AC23" s="25" t="s">
        <v>180</v>
      </c>
      <c r="AD23" s="217"/>
      <c r="AE23" s="217"/>
      <c r="AF23" s="217"/>
      <c r="AG23" s="217"/>
      <c r="AH23" s="217"/>
      <c r="AI23" s="217"/>
      <c r="AJ23" s="217"/>
    </row>
    <row r="24" spans="1:36" ht="15.6" customHeight="1" x14ac:dyDescent="0.25">
      <c r="A24" s="219"/>
      <c r="B24" s="25">
        <v>2007</v>
      </c>
      <c r="C24" s="25" t="s">
        <v>57</v>
      </c>
      <c r="D24" s="225" t="s">
        <v>83</v>
      </c>
      <c r="E24" s="68">
        <v>14</v>
      </c>
      <c r="F24" s="29">
        <v>16</v>
      </c>
      <c r="G24" s="25">
        <v>25</v>
      </c>
      <c r="H24" s="32">
        <v>0.64</v>
      </c>
      <c r="I24" s="25">
        <v>56</v>
      </c>
      <c r="J24" s="25">
        <v>82</v>
      </c>
      <c r="K24" s="32">
        <v>0.68289999999999995</v>
      </c>
      <c r="L24" s="25">
        <v>5</v>
      </c>
      <c r="M24" s="25">
        <v>5</v>
      </c>
      <c r="N24" s="32">
        <v>1</v>
      </c>
      <c r="O24" s="25">
        <v>4</v>
      </c>
      <c r="P24" s="25">
        <v>4</v>
      </c>
      <c r="Q24" s="32">
        <v>1</v>
      </c>
      <c r="R24" s="25">
        <v>81</v>
      </c>
      <c r="S24" s="140">
        <v>116</v>
      </c>
      <c r="T24" s="28">
        <v>0.69820000000000004</v>
      </c>
      <c r="U24" s="30"/>
      <c r="V24" s="25">
        <v>2007</v>
      </c>
      <c r="W24" s="25" t="s">
        <v>57</v>
      </c>
      <c r="X24" s="225" t="s">
        <v>83</v>
      </c>
      <c r="Y24" s="226" t="s">
        <v>186</v>
      </c>
      <c r="Z24" s="226" t="s">
        <v>57</v>
      </c>
      <c r="AA24" s="226"/>
      <c r="AB24" s="226"/>
      <c r="AC24" s="25" t="s">
        <v>55</v>
      </c>
      <c r="AD24" s="217"/>
      <c r="AE24" s="217"/>
      <c r="AF24" s="217"/>
      <c r="AG24" s="217"/>
      <c r="AH24" s="217"/>
      <c r="AI24" s="217"/>
      <c r="AJ24" s="217"/>
    </row>
    <row r="25" spans="1:36" s="232" customFormat="1" ht="15.6" customHeight="1" x14ac:dyDescent="0.25">
      <c r="A25" s="231"/>
      <c r="B25" s="25">
        <v>2008</v>
      </c>
      <c r="C25" s="25" t="s">
        <v>57</v>
      </c>
      <c r="D25" s="225" t="s">
        <v>83</v>
      </c>
      <c r="E25" s="68"/>
      <c r="F25" s="29"/>
      <c r="G25" s="25"/>
      <c r="H25" s="32"/>
      <c r="I25" s="25"/>
      <c r="J25" s="25"/>
      <c r="K25" s="32"/>
      <c r="L25" s="25"/>
      <c r="M25" s="25"/>
      <c r="N25" s="32"/>
      <c r="O25" s="25"/>
      <c r="P25" s="25"/>
      <c r="Q25" s="32"/>
      <c r="R25" s="25"/>
      <c r="S25" s="140"/>
      <c r="T25" s="28"/>
      <c r="U25" s="30"/>
      <c r="V25" s="25">
        <v>2008</v>
      </c>
      <c r="W25" s="25" t="s">
        <v>57</v>
      </c>
      <c r="X25" s="225" t="s">
        <v>83</v>
      </c>
      <c r="Y25" s="226"/>
      <c r="Z25" s="226"/>
      <c r="AA25" s="226"/>
      <c r="AB25" s="226"/>
      <c r="AC25" s="25"/>
      <c r="AD25" s="217"/>
      <c r="AE25" s="217"/>
      <c r="AF25" s="217"/>
      <c r="AG25" s="217"/>
      <c r="AH25" s="217"/>
      <c r="AI25" s="217"/>
      <c r="AJ25" s="217"/>
    </row>
    <row r="26" spans="1:36" ht="15.6" customHeight="1" x14ac:dyDescent="0.25">
      <c r="A26" s="219"/>
      <c r="B26" s="25">
        <v>2009</v>
      </c>
      <c r="C26" s="25" t="s">
        <v>66</v>
      </c>
      <c r="D26" s="225" t="s">
        <v>83</v>
      </c>
      <c r="E26" s="68">
        <v>11</v>
      </c>
      <c r="F26" s="29">
        <v>4</v>
      </c>
      <c r="G26" s="25">
        <v>8</v>
      </c>
      <c r="H26" s="32">
        <v>0.5</v>
      </c>
      <c r="I26" s="25">
        <v>42</v>
      </c>
      <c r="J26" s="25">
        <v>60</v>
      </c>
      <c r="K26" s="32">
        <v>0.7</v>
      </c>
      <c r="L26" s="25">
        <v>2</v>
      </c>
      <c r="M26" s="25">
        <v>2</v>
      </c>
      <c r="N26" s="32">
        <v>1</v>
      </c>
      <c r="O26" s="25">
        <v>3</v>
      </c>
      <c r="P26" s="25">
        <v>3</v>
      </c>
      <c r="Q26" s="32">
        <v>1</v>
      </c>
      <c r="R26" s="25">
        <v>51</v>
      </c>
      <c r="S26" s="140">
        <v>73</v>
      </c>
      <c r="T26" s="32">
        <v>0.6986</v>
      </c>
      <c r="U26" s="30"/>
      <c r="V26" s="25">
        <v>2009</v>
      </c>
      <c r="W26" s="25" t="s">
        <v>66</v>
      </c>
      <c r="X26" s="225" t="s">
        <v>83</v>
      </c>
      <c r="Y26" s="226"/>
      <c r="Z26" s="226" t="s">
        <v>62</v>
      </c>
      <c r="AA26" s="226"/>
      <c r="AB26" s="226"/>
      <c r="AC26" s="25" t="s">
        <v>185</v>
      </c>
      <c r="AD26" s="217"/>
      <c r="AE26" s="217"/>
      <c r="AF26" s="217"/>
      <c r="AG26" s="217"/>
      <c r="AH26" s="217"/>
      <c r="AI26" s="217"/>
      <c r="AJ26" s="217"/>
    </row>
    <row r="27" spans="1:36" ht="15.6" customHeight="1" x14ac:dyDescent="0.25">
      <c r="A27" s="219"/>
      <c r="B27" s="16" t="s">
        <v>7</v>
      </c>
      <c r="C27" s="17"/>
      <c r="D27" s="15"/>
      <c r="E27" s="18">
        <f>SUM(E16:E26)</f>
        <v>79</v>
      </c>
      <c r="F27" s="18">
        <f>SUM(F18:F26)</f>
        <v>103</v>
      </c>
      <c r="G27" s="18">
        <f>SUM(G18:G26)</f>
        <v>198</v>
      </c>
      <c r="H27" s="227">
        <f>PRODUCT(F27/G27)</f>
        <v>0.52020202020202022</v>
      </c>
      <c r="I27" s="18">
        <f>SUM(I18:I26)</f>
        <v>156</v>
      </c>
      <c r="J27" s="18">
        <f>SUM(J18:J26)</f>
        <v>248</v>
      </c>
      <c r="K27" s="227">
        <f>PRODUCT(I27/J27)</f>
        <v>0.62903225806451613</v>
      </c>
      <c r="L27" s="18">
        <f>SUM(L18:L26)</f>
        <v>26</v>
      </c>
      <c r="M27" s="18">
        <f>SUM(M18:M26)</f>
        <v>39</v>
      </c>
      <c r="N27" s="227">
        <f>PRODUCT(L27/M27)</f>
        <v>0.66666666666666663</v>
      </c>
      <c r="O27" s="18">
        <f>SUM(O18:O26)</f>
        <v>25</v>
      </c>
      <c r="P27" s="18">
        <f>SUM(P18:P26)</f>
        <v>45</v>
      </c>
      <c r="Q27" s="227">
        <f>PRODUCT(O27/P27)</f>
        <v>0.55555555555555558</v>
      </c>
      <c r="R27" s="18">
        <f>SUM(R18:R26)</f>
        <v>310</v>
      </c>
      <c r="S27" s="18">
        <f>SUM(S18:S26)</f>
        <v>530</v>
      </c>
      <c r="T27" s="227">
        <f>PRODUCT(R27/S27)</f>
        <v>0.58490566037735847</v>
      </c>
      <c r="U27" s="217"/>
      <c r="V27" s="17"/>
      <c r="W27" s="14"/>
      <c r="X27" s="159"/>
      <c r="Y27" s="14"/>
      <c r="Z27" s="14"/>
      <c r="AA27" s="14"/>
      <c r="AB27" s="14"/>
      <c r="AC27" s="15"/>
      <c r="AD27" s="217"/>
      <c r="AE27" s="217"/>
      <c r="AF27" s="217"/>
      <c r="AG27" s="217"/>
      <c r="AH27" s="217"/>
      <c r="AI27" s="217"/>
      <c r="AJ27" s="217"/>
    </row>
    <row r="28" spans="1:36" ht="15.6" customHeight="1" x14ac:dyDescent="0.25">
      <c r="A28" s="219"/>
      <c r="B28" s="217"/>
      <c r="C28" s="217"/>
      <c r="D28" s="217"/>
      <c r="E28" s="30"/>
      <c r="F28" s="217"/>
      <c r="G28" s="217"/>
      <c r="H28" s="229"/>
      <c r="I28" s="217"/>
      <c r="J28" s="217"/>
      <c r="K28" s="230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</row>
    <row r="29" spans="1:36" ht="15.6" customHeight="1" x14ac:dyDescent="0.25">
      <c r="A29" s="219"/>
      <c r="B29" s="10" t="s">
        <v>173</v>
      </c>
      <c r="C29" s="11"/>
      <c r="D29" s="213"/>
      <c r="E29" s="11"/>
      <c r="F29" s="161"/>
      <c r="G29" s="65"/>
      <c r="H29" s="11"/>
      <c r="I29" s="161"/>
      <c r="J29" s="65"/>
      <c r="K29" s="11"/>
      <c r="L29" s="161"/>
      <c r="M29" s="65"/>
      <c r="N29" s="11"/>
      <c r="O29" s="161"/>
      <c r="P29" s="65"/>
      <c r="Q29" s="11"/>
      <c r="R29" s="161"/>
      <c r="S29" s="65"/>
      <c r="T29" s="2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</row>
    <row r="30" spans="1:36" ht="15.6" customHeight="1" x14ac:dyDescent="0.25">
      <c r="A30" s="219"/>
      <c r="B30" s="17"/>
      <c r="C30" s="14"/>
      <c r="D30" s="220"/>
      <c r="E30" s="208"/>
      <c r="F30" s="221"/>
      <c r="G30" s="208" t="s">
        <v>17</v>
      </c>
      <c r="H30" s="222"/>
      <c r="I30" s="221"/>
      <c r="J30" s="208" t="s">
        <v>18</v>
      </c>
      <c r="K30" s="223"/>
      <c r="L30" s="221"/>
      <c r="M30" s="208" t="s">
        <v>19</v>
      </c>
      <c r="N30" s="209"/>
      <c r="O30" s="221"/>
      <c r="P30" s="208" t="s">
        <v>20</v>
      </c>
      <c r="Q30" s="209"/>
      <c r="R30" s="221"/>
      <c r="S30" s="208" t="s">
        <v>7</v>
      </c>
      <c r="T30" s="209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</row>
    <row r="31" spans="1:36" ht="15.6" customHeight="1" x14ac:dyDescent="0.25">
      <c r="A31" s="219"/>
      <c r="B31" s="22"/>
      <c r="C31" s="14"/>
      <c r="D31" s="220"/>
      <c r="E31" s="14" t="s">
        <v>3</v>
      </c>
      <c r="F31" s="17" t="s">
        <v>16</v>
      </c>
      <c r="G31" s="14" t="s">
        <v>170</v>
      </c>
      <c r="H31" s="160" t="s">
        <v>171</v>
      </c>
      <c r="I31" s="17" t="s">
        <v>16</v>
      </c>
      <c r="J31" s="14" t="s">
        <v>170</v>
      </c>
      <c r="K31" s="160" t="s">
        <v>171</v>
      </c>
      <c r="L31" s="17" t="s">
        <v>16</v>
      </c>
      <c r="M31" s="14" t="s">
        <v>170</v>
      </c>
      <c r="N31" s="160" t="s">
        <v>171</v>
      </c>
      <c r="O31" s="17" t="s">
        <v>16</v>
      </c>
      <c r="P31" s="14" t="s">
        <v>170</v>
      </c>
      <c r="Q31" s="160" t="s">
        <v>171</v>
      </c>
      <c r="R31" s="17" t="s">
        <v>16</v>
      </c>
      <c r="S31" s="14" t="s">
        <v>170</v>
      </c>
      <c r="T31" s="160" t="s">
        <v>171</v>
      </c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</row>
    <row r="32" spans="1:36" ht="15.6" customHeight="1" x14ac:dyDescent="0.25">
      <c r="A32" s="219"/>
      <c r="B32" s="16" t="s">
        <v>174</v>
      </c>
      <c r="C32" s="17"/>
      <c r="D32" s="15"/>
      <c r="E32" s="15">
        <f>PRODUCT(E13)</f>
        <v>179</v>
      </c>
      <c r="F32" s="18">
        <f>PRODUCT(F13)</f>
        <v>149</v>
      </c>
      <c r="G32" s="18">
        <f>PRODUCT(G13)</f>
        <v>361</v>
      </c>
      <c r="H32" s="227">
        <f>PRODUCT(H13)</f>
        <v>0.41274238227146814</v>
      </c>
      <c r="I32" s="18">
        <f>PRODUCT(I13)</f>
        <v>282</v>
      </c>
      <c r="J32" s="18">
        <f>PRODUCT(J13)</f>
        <v>474</v>
      </c>
      <c r="K32" s="227">
        <f>PRODUCT(K13)</f>
        <v>0.59493670886075944</v>
      </c>
      <c r="L32" s="18">
        <f>PRODUCT(L13)</f>
        <v>91</v>
      </c>
      <c r="M32" s="18">
        <f>PRODUCT(M13)</f>
        <v>158</v>
      </c>
      <c r="N32" s="227">
        <f>PRODUCT(N13)</f>
        <v>0.57594936708860756</v>
      </c>
      <c r="O32" s="18">
        <f>PRODUCT(O13)</f>
        <v>58</v>
      </c>
      <c r="P32" s="18">
        <f>PRODUCT(P13)</f>
        <v>121</v>
      </c>
      <c r="Q32" s="227">
        <f>PRODUCT(Q13)</f>
        <v>0.47933884297520662</v>
      </c>
      <c r="R32" s="18">
        <f>PRODUCT(R13)</f>
        <v>580</v>
      </c>
      <c r="S32" s="18">
        <f>PRODUCT(S13)</f>
        <v>1114</v>
      </c>
      <c r="T32" s="227">
        <f>PRODUCT(T13)</f>
        <v>0.52064631956912033</v>
      </c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</row>
    <row r="33" spans="1:36" ht="15.6" customHeight="1" x14ac:dyDescent="0.25">
      <c r="A33" s="219"/>
      <c r="B33" s="16" t="s">
        <v>175</v>
      </c>
      <c r="C33" s="17"/>
      <c r="D33" s="15"/>
      <c r="E33" s="15">
        <f>PRODUCT(E27)</f>
        <v>79</v>
      </c>
      <c r="F33" s="18">
        <f t="shared" ref="F33:T33" si="0">PRODUCT(F27)</f>
        <v>103</v>
      </c>
      <c r="G33" s="18">
        <f t="shared" si="0"/>
        <v>198</v>
      </c>
      <c r="H33" s="227">
        <f t="shared" si="0"/>
        <v>0.52020202020202022</v>
      </c>
      <c r="I33" s="18">
        <f t="shared" si="0"/>
        <v>156</v>
      </c>
      <c r="J33" s="18">
        <f t="shared" si="0"/>
        <v>248</v>
      </c>
      <c r="K33" s="227">
        <f t="shared" si="0"/>
        <v>0.62903225806451613</v>
      </c>
      <c r="L33" s="18">
        <f t="shared" si="0"/>
        <v>26</v>
      </c>
      <c r="M33" s="18">
        <f t="shared" si="0"/>
        <v>39</v>
      </c>
      <c r="N33" s="227">
        <f t="shared" si="0"/>
        <v>0.66666666666666663</v>
      </c>
      <c r="O33" s="18">
        <f t="shared" si="0"/>
        <v>25</v>
      </c>
      <c r="P33" s="18">
        <f t="shared" si="0"/>
        <v>45</v>
      </c>
      <c r="Q33" s="227">
        <f t="shared" si="0"/>
        <v>0.55555555555555558</v>
      </c>
      <c r="R33" s="18">
        <f t="shared" si="0"/>
        <v>310</v>
      </c>
      <c r="S33" s="18">
        <f t="shared" si="0"/>
        <v>530</v>
      </c>
      <c r="T33" s="227">
        <f t="shared" si="0"/>
        <v>0.58490566037735847</v>
      </c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</row>
    <row r="34" spans="1:36" ht="15.6" customHeight="1" x14ac:dyDescent="0.25">
      <c r="A34" s="219"/>
      <c r="B34" s="217"/>
      <c r="C34" s="217"/>
      <c r="D34" s="217"/>
      <c r="E34" s="30"/>
      <c r="F34" s="217"/>
      <c r="G34" s="217"/>
      <c r="H34" s="229"/>
      <c r="I34" s="217"/>
      <c r="J34" s="217"/>
      <c r="K34" s="230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</row>
    <row r="35" spans="1:36" ht="15.6" customHeight="1" x14ac:dyDescent="0.25">
      <c r="A35" s="219"/>
      <c r="B35" s="217"/>
      <c r="C35" s="217"/>
      <c r="D35" s="217"/>
      <c r="E35" s="30"/>
      <c r="F35" s="217"/>
      <c r="G35" s="217"/>
      <c r="H35" s="229"/>
      <c r="I35" s="217"/>
      <c r="J35" s="217"/>
      <c r="K35" s="230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</row>
    <row r="36" spans="1:36" ht="15.6" customHeight="1" x14ac:dyDescent="0.25">
      <c r="A36" s="219"/>
      <c r="B36" s="217"/>
      <c r="C36" s="217"/>
      <c r="D36" s="217"/>
      <c r="E36" s="30"/>
      <c r="F36" s="217"/>
      <c r="G36" s="217"/>
      <c r="H36" s="229"/>
      <c r="I36" s="217"/>
      <c r="J36" s="217"/>
      <c r="K36" s="230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</row>
    <row r="37" spans="1:36" ht="15.6" customHeight="1" x14ac:dyDescent="0.25">
      <c r="A37" s="219"/>
      <c r="B37" s="217"/>
      <c r="C37" s="217"/>
      <c r="D37" s="217"/>
      <c r="E37" s="30"/>
      <c r="F37" s="217"/>
      <c r="G37" s="217"/>
      <c r="H37" s="229"/>
      <c r="I37" s="217"/>
      <c r="J37" s="217"/>
      <c r="K37" s="230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</row>
    <row r="38" spans="1:36" ht="15.6" customHeight="1" x14ac:dyDescent="0.25">
      <c r="A38" s="219"/>
      <c r="B38" s="217"/>
      <c r="C38" s="217"/>
      <c r="D38" s="217"/>
      <c r="E38" s="30"/>
      <c r="F38" s="217"/>
      <c r="G38" s="217"/>
      <c r="H38" s="229"/>
      <c r="I38" s="217"/>
      <c r="J38" s="217"/>
      <c r="K38" s="230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</row>
    <row r="39" spans="1:36" ht="15.6" customHeight="1" x14ac:dyDescent="0.25">
      <c r="A39" s="219"/>
      <c r="B39" s="217"/>
      <c r="C39" s="217"/>
      <c r="D39" s="217"/>
      <c r="E39" s="30"/>
      <c r="F39" s="217"/>
      <c r="G39" s="217"/>
      <c r="H39" s="229"/>
      <c r="I39" s="217"/>
      <c r="J39" s="217"/>
      <c r="K39" s="230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</row>
    <row r="40" spans="1:36" ht="15.6" customHeight="1" x14ac:dyDescent="0.25">
      <c r="A40" s="219"/>
      <c r="B40" s="217"/>
      <c r="C40" s="217"/>
      <c r="D40" s="217"/>
      <c r="E40" s="30"/>
      <c r="F40" s="217"/>
      <c r="G40" s="217"/>
      <c r="H40" s="229"/>
      <c r="I40" s="217"/>
      <c r="J40" s="217"/>
      <c r="K40" s="230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</row>
    <row r="41" spans="1:36" ht="15.6" customHeight="1" x14ac:dyDescent="0.25">
      <c r="A41" s="219"/>
      <c r="B41" s="217"/>
      <c r="C41" s="217"/>
      <c r="D41" s="217"/>
      <c r="E41" s="30"/>
      <c r="F41" s="217"/>
      <c r="G41" s="217"/>
      <c r="H41" s="229"/>
      <c r="I41" s="217"/>
      <c r="J41" s="217"/>
      <c r="K41" s="230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</row>
    <row r="42" spans="1:36" ht="15.6" customHeight="1" x14ac:dyDescent="0.25">
      <c r="A42" s="219"/>
      <c r="B42" s="217"/>
      <c r="C42" s="217"/>
      <c r="D42" s="217"/>
      <c r="E42" s="30"/>
      <c r="F42" s="217"/>
      <c r="G42" s="217"/>
      <c r="H42" s="229"/>
      <c r="I42" s="217"/>
      <c r="J42" s="217"/>
      <c r="K42" s="230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</row>
    <row r="43" spans="1:36" ht="15.6" customHeight="1" x14ac:dyDescent="0.25">
      <c r="A43" s="219"/>
      <c r="B43" s="217"/>
      <c r="C43" s="217"/>
      <c r="D43" s="217"/>
      <c r="E43" s="30"/>
      <c r="F43" s="217"/>
      <c r="G43" s="217"/>
      <c r="H43" s="229"/>
      <c r="I43" s="217"/>
      <c r="J43" s="217"/>
      <c r="K43" s="230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</row>
    <row r="44" spans="1:36" ht="15.6" customHeight="1" x14ac:dyDescent="0.25">
      <c r="A44" s="219"/>
      <c r="B44" s="217"/>
      <c r="C44" s="217"/>
      <c r="D44" s="217"/>
      <c r="E44" s="30"/>
      <c r="F44" s="217"/>
      <c r="G44" s="217"/>
      <c r="H44" s="229"/>
      <c r="I44" s="217"/>
      <c r="J44" s="217"/>
      <c r="K44" s="230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</row>
    <row r="45" spans="1:36" ht="15.6" customHeight="1" x14ac:dyDescent="0.25">
      <c r="A45" s="219"/>
      <c r="B45" s="217"/>
      <c r="C45" s="217"/>
      <c r="D45" s="217"/>
      <c r="E45" s="30"/>
      <c r="F45" s="217"/>
      <c r="G45" s="217"/>
      <c r="H45" s="229"/>
      <c r="I45" s="217"/>
      <c r="J45" s="217"/>
      <c r="K45" s="230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</row>
    <row r="46" spans="1:36" ht="15.6" customHeight="1" x14ac:dyDescent="0.25">
      <c r="A46" s="219"/>
      <c r="B46" s="217"/>
      <c r="C46" s="217"/>
      <c r="D46" s="217"/>
      <c r="E46" s="30"/>
      <c r="F46" s="217"/>
      <c r="G46" s="217"/>
      <c r="H46" s="229"/>
      <c r="I46" s="217"/>
      <c r="J46" s="217"/>
      <c r="K46" s="230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</row>
    <row r="47" spans="1:36" ht="15.6" customHeight="1" x14ac:dyDescent="0.25">
      <c r="A47" s="219"/>
      <c r="B47" s="217"/>
      <c r="C47" s="217"/>
      <c r="D47" s="217"/>
      <c r="E47" s="30"/>
      <c r="F47" s="217"/>
      <c r="G47" s="217"/>
      <c r="H47" s="229"/>
      <c r="I47" s="217"/>
      <c r="J47" s="217"/>
      <c r="K47" s="230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</row>
    <row r="48" spans="1:36" ht="15.6" customHeight="1" x14ac:dyDescent="0.25">
      <c r="A48" s="219"/>
      <c r="B48" s="217"/>
      <c r="C48" s="217"/>
      <c r="D48" s="217"/>
      <c r="E48" s="30"/>
      <c r="F48" s="217"/>
      <c r="G48" s="217"/>
      <c r="H48" s="229"/>
      <c r="I48" s="217"/>
      <c r="J48" s="217"/>
      <c r="K48" s="230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</row>
    <row r="49" spans="1:36" ht="15.6" customHeight="1" x14ac:dyDescent="0.25">
      <c r="A49" s="219"/>
      <c r="B49" s="217"/>
      <c r="C49" s="217"/>
      <c r="D49" s="217"/>
      <c r="E49" s="30"/>
      <c r="F49" s="217"/>
      <c r="G49" s="217"/>
      <c r="H49" s="229"/>
      <c r="I49" s="217"/>
      <c r="J49" s="217"/>
      <c r="K49" s="230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</row>
    <row r="50" spans="1:36" ht="15.6" customHeight="1" x14ac:dyDescent="0.25">
      <c r="A50" s="219"/>
      <c r="B50" s="217"/>
      <c r="C50" s="217"/>
      <c r="D50" s="217"/>
      <c r="E50" s="30"/>
      <c r="F50" s="217"/>
      <c r="G50" s="217"/>
      <c r="H50" s="229"/>
      <c r="I50" s="217"/>
      <c r="J50" s="217"/>
      <c r="K50" s="230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</row>
    <row r="51" spans="1:36" ht="15.6" customHeight="1" x14ac:dyDescent="0.25">
      <c r="A51" s="219"/>
      <c r="B51" s="217"/>
      <c r="C51" s="217"/>
      <c r="D51" s="217"/>
      <c r="E51" s="30"/>
      <c r="F51" s="217"/>
      <c r="G51" s="217"/>
      <c r="H51" s="229"/>
      <c r="I51" s="217"/>
      <c r="J51" s="217"/>
      <c r="K51" s="230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</row>
    <row r="52" spans="1:36" ht="15.6" customHeight="1" x14ac:dyDescent="0.25">
      <c r="A52" s="219"/>
      <c r="B52" s="217"/>
      <c r="C52" s="217"/>
      <c r="D52" s="217"/>
      <c r="E52" s="30"/>
      <c r="F52" s="217"/>
      <c r="G52" s="217"/>
      <c r="H52" s="229"/>
      <c r="I52" s="217"/>
      <c r="J52" s="217"/>
      <c r="K52" s="230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</row>
    <row r="53" spans="1:36" ht="15.6" customHeight="1" x14ac:dyDescent="0.25">
      <c r="A53" s="219"/>
      <c r="B53" s="217"/>
      <c r="C53" s="217"/>
      <c r="D53" s="217"/>
      <c r="E53" s="30"/>
      <c r="F53" s="217"/>
      <c r="G53" s="217"/>
      <c r="H53" s="229"/>
      <c r="I53" s="217"/>
      <c r="J53" s="217"/>
      <c r="K53" s="230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</row>
    <row r="54" spans="1:36" ht="15.6" customHeight="1" x14ac:dyDescent="0.25">
      <c r="A54" s="219"/>
      <c r="B54" s="217"/>
      <c r="C54" s="217"/>
      <c r="D54" s="217"/>
      <c r="E54" s="30"/>
      <c r="F54" s="217"/>
      <c r="G54" s="217"/>
      <c r="H54" s="229"/>
      <c r="I54" s="217"/>
      <c r="J54" s="217"/>
      <c r="K54" s="230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</row>
    <row r="55" spans="1:36" s="232" customFormat="1" ht="15.6" customHeight="1" x14ac:dyDescent="0.25">
      <c r="A55" s="231"/>
      <c r="B55" s="217"/>
      <c r="C55" s="217"/>
      <c r="D55" s="217"/>
      <c r="E55" s="30"/>
      <c r="F55" s="217"/>
      <c r="G55" s="217"/>
      <c r="H55" s="229"/>
      <c r="I55" s="217"/>
      <c r="J55" s="217"/>
      <c r="K55" s="230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</row>
    <row r="56" spans="1:36" s="232" customFormat="1" ht="15.6" customHeight="1" x14ac:dyDescent="0.25">
      <c r="A56" s="231"/>
      <c r="B56" s="217"/>
      <c r="C56" s="217"/>
      <c r="D56" s="217"/>
      <c r="E56" s="30"/>
      <c r="F56" s="217"/>
      <c r="G56" s="217"/>
      <c r="H56" s="229"/>
      <c r="I56" s="217"/>
      <c r="J56" s="217"/>
      <c r="K56" s="230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</row>
    <row r="57" spans="1:36" ht="15.6" customHeight="1" x14ac:dyDescent="0.25">
      <c r="A57" s="219"/>
      <c r="B57" s="217"/>
      <c r="C57" s="217"/>
      <c r="D57" s="217"/>
      <c r="E57" s="30"/>
      <c r="F57" s="217"/>
      <c r="G57" s="217"/>
      <c r="H57" s="229"/>
      <c r="I57" s="217"/>
      <c r="J57" s="217"/>
      <c r="K57" s="230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</row>
    <row r="58" spans="1:36" ht="15.6" customHeight="1" x14ac:dyDescent="0.25">
      <c r="A58" s="219"/>
      <c r="B58" s="217"/>
      <c r="C58" s="217"/>
      <c r="D58" s="217"/>
      <c r="E58" s="30"/>
      <c r="F58" s="217"/>
      <c r="G58" s="217"/>
      <c r="H58" s="229"/>
      <c r="I58" s="217"/>
      <c r="J58" s="217"/>
      <c r="K58" s="230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</row>
    <row r="59" spans="1:36" ht="15.6" customHeight="1" x14ac:dyDescent="0.25">
      <c r="A59" s="219"/>
      <c r="B59" s="217"/>
      <c r="C59" s="217"/>
      <c r="D59" s="217"/>
      <c r="E59" s="30"/>
      <c r="F59" s="217"/>
      <c r="G59" s="217"/>
      <c r="H59" s="229"/>
      <c r="I59" s="217"/>
      <c r="J59" s="217"/>
      <c r="K59" s="230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</row>
    <row r="60" spans="1:36" ht="15.6" customHeight="1" x14ac:dyDescent="0.25">
      <c r="A60" s="219"/>
      <c r="B60" s="217"/>
      <c r="C60" s="217"/>
      <c r="D60" s="217"/>
      <c r="E60" s="30"/>
      <c r="F60" s="217"/>
      <c r="G60" s="217"/>
      <c r="H60" s="229"/>
      <c r="I60" s="217"/>
      <c r="J60" s="217"/>
      <c r="K60" s="230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</row>
    <row r="61" spans="1:36" ht="15.6" customHeight="1" x14ac:dyDescent="0.25">
      <c r="A61" s="219"/>
      <c r="B61" s="217"/>
      <c r="C61" s="217"/>
      <c r="D61" s="217"/>
      <c r="E61" s="30"/>
      <c r="F61" s="217"/>
      <c r="G61" s="217"/>
      <c r="H61" s="229"/>
      <c r="I61" s="217"/>
      <c r="J61" s="217"/>
      <c r="K61" s="230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</row>
    <row r="62" spans="1:36" ht="15.6" customHeight="1" x14ac:dyDescent="0.25">
      <c r="A62" s="219"/>
      <c r="B62" s="217"/>
      <c r="C62" s="217"/>
      <c r="D62" s="217"/>
      <c r="E62" s="30"/>
      <c r="F62" s="217"/>
      <c r="G62" s="217"/>
      <c r="H62" s="229"/>
      <c r="I62" s="217"/>
      <c r="J62" s="217"/>
      <c r="K62" s="230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</row>
    <row r="63" spans="1:36" ht="15.6" customHeight="1" x14ac:dyDescent="0.25">
      <c r="A63" s="219"/>
      <c r="B63" s="217"/>
      <c r="C63" s="217"/>
      <c r="D63" s="217"/>
      <c r="E63" s="30"/>
      <c r="F63" s="217"/>
      <c r="G63" s="217"/>
      <c r="H63" s="229"/>
      <c r="I63" s="217"/>
      <c r="J63" s="217"/>
      <c r="K63" s="230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</row>
    <row r="64" spans="1:36" ht="15.6" customHeight="1" x14ac:dyDescent="0.25">
      <c r="A64" s="219"/>
      <c r="B64" s="217"/>
      <c r="C64" s="217"/>
      <c r="D64" s="217"/>
      <c r="E64" s="30"/>
      <c r="F64" s="217"/>
      <c r="G64" s="217"/>
      <c r="H64" s="229"/>
      <c r="I64" s="217"/>
      <c r="J64" s="217"/>
      <c r="K64" s="230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</row>
    <row r="65" spans="1:36" ht="15.6" customHeight="1" x14ac:dyDescent="0.25">
      <c r="A65" s="219"/>
      <c r="B65" s="217"/>
      <c r="C65" s="217"/>
      <c r="D65" s="217"/>
      <c r="E65" s="30"/>
      <c r="F65" s="217"/>
      <c r="G65" s="217"/>
      <c r="H65" s="229"/>
      <c r="I65" s="217"/>
      <c r="J65" s="217"/>
      <c r="K65" s="230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</row>
    <row r="66" spans="1:36" ht="15.6" customHeight="1" x14ac:dyDescent="0.25">
      <c r="A66" s="219"/>
      <c r="B66" s="217"/>
      <c r="C66" s="217"/>
      <c r="D66" s="217"/>
      <c r="E66" s="30"/>
      <c r="F66" s="217"/>
      <c r="G66" s="217"/>
      <c r="H66" s="229"/>
      <c r="I66" s="217"/>
      <c r="J66" s="217"/>
      <c r="K66" s="230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</row>
    <row r="67" spans="1:36" ht="15.6" customHeight="1" x14ac:dyDescent="0.25">
      <c r="A67" s="219"/>
      <c r="B67" s="217"/>
      <c r="C67" s="217"/>
      <c r="D67" s="217"/>
      <c r="E67" s="30"/>
      <c r="F67" s="217"/>
      <c r="G67" s="217"/>
      <c r="H67" s="229"/>
      <c r="I67" s="217"/>
      <c r="J67" s="217"/>
      <c r="K67" s="230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</row>
    <row r="68" spans="1:36" ht="15.6" customHeight="1" x14ac:dyDescent="0.25">
      <c r="A68" s="219"/>
      <c r="B68" s="217"/>
      <c r="C68" s="217"/>
      <c r="D68" s="217"/>
      <c r="E68" s="30"/>
      <c r="F68" s="217"/>
      <c r="G68" s="217"/>
      <c r="H68" s="229"/>
      <c r="I68" s="217"/>
      <c r="J68" s="217"/>
      <c r="K68" s="230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</row>
    <row r="69" spans="1:36" ht="15.6" customHeight="1" x14ac:dyDescent="0.25">
      <c r="A69" s="219"/>
      <c r="B69" s="217"/>
      <c r="C69" s="217"/>
      <c r="D69" s="217"/>
      <c r="E69" s="30"/>
      <c r="F69" s="217"/>
      <c r="G69" s="217"/>
      <c r="H69" s="229"/>
      <c r="I69" s="217"/>
      <c r="J69" s="217"/>
      <c r="K69" s="230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</row>
    <row r="70" spans="1:36" ht="15.6" customHeight="1" x14ac:dyDescent="0.25">
      <c r="A70" s="219"/>
      <c r="B70" s="217"/>
      <c r="C70" s="217"/>
      <c r="D70" s="217"/>
      <c r="E70" s="30"/>
      <c r="F70" s="217"/>
      <c r="G70" s="217"/>
      <c r="H70" s="229"/>
      <c r="I70" s="217"/>
      <c r="J70" s="217"/>
      <c r="K70" s="230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</row>
    <row r="71" spans="1:36" ht="15.6" customHeight="1" x14ac:dyDescent="0.25">
      <c r="A71" s="219"/>
      <c r="B71" s="217"/>
      <c r="C71" s="217"/>
      <c r="D71" s="217"/>
      <c r="E71" s="30"/>
      <c r="F71" s="217"/>
      <c r="G71" s="217"/>
      <c r="H71" s="229"/>
      <c r="I71" s="217"/>
      <c r="J71" s="217"/>
      <c r="K71" s="230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</row>
    <row r="72" spans="1:36" ht="15.6" customHeight="1" x14ac:dyDescent="0.25">
      <c r="A72" s="219"/>
      <c r="B72" s="217"/>
      <c r="C72" s="217"/>
      <c r="D72" s="217"/>
      <c r="E72" s="30"/>
      <c r="F72" s="217"/>
      <c r="G72" s="217"/>
      <c r="H72" s="229"/>
      <c r="I72" s="217"/>
      <c r="J72" s="217"/>
      <c r="K72" s="230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</row>
    <row r="73" spans="1:36" ht="15.6" customHeight="1" x14ac:dyDescent="0.25">
      <c r="A73" s="219"/>
      <c r="B73" s="217"/>
      <c r="C73" s="217"/>
      <c r="D73" s="217"/>
      <c r="E73" s="30"/>
      <c r="F73" s="217"/>
      <c r="G73" s="217"/>
      <c r="H73" s="229"/>
      <c r="I73" s="217"/>
      <c r="J73" s="217"/>
      <c r="K73" s="230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</row>
    <row r="74" spans="1:36" ht="15.6" customHeight="1" x14ac:dyDescent="0.25">
      <c r="A74" s="219"/>
      <c r="B74" s="217"/>
      <c r="C74" s="217"/>
      <c r="D74" s="217"/>
      <c r="E74" s="30"/>
      <c r="F74" s="217"/>
      <c r="G74" s="217"/>
      <c r="H74" s="229"/>
      <c r="I74" s="217"/>
      <c r="J74" s="217"/>
      <c r="K74" s="230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</row>
    <row r="75" spans="1:36" ht="15.6" customHeight="1" x14ac:dyDescent="0.25">
      <c r="A75" s="219"/>
      <c r="B75" s="217"/>
      <c r="C75" s="217"/>
      <c r="D75" s="217"/>
      <c r="E75" s="30"/>
      <c r="F75" s="217"/>
      <c r="G75" s="217"/>
      <c r="H75" s="229"/>
      <c r="I75" s="217"/>
      <c r="J75" s="217"/>
      <c r="K75" s="230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</row>
    <row r="76" spans="1:36" ht="15.6" customHeight="1" x14ac:dyDescent="0.25">
      <c r="A76" s="219"/>
      <c r="B76" s="217"/>
      <c r="C76" s="217"/>
      <c r="D76" s="217"/>
      <c r="E76" s="30"/>
      <c r="F76" s="217"/>
      <c r="G76" s="217"/>
      <c r="H76" s="229"/>
      <c r="I76" s="217"/>
      <c r="J76" s="217"/>
      <c r="K76" s="230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</row>
    <row r="77" spans="1:36" ht="15.6" customHeight="1" x14ac:dyDescent="0.25">
      <c r="A77" s="219"/>
      <c r="B77" s="217"/>
      <c r="C77" s="217"/>
      <c r="D77" s="217"/>
      <c r="E77" s="30"/>
      <c r="F77" s="217"/>
      <c r="G77" s="217"/>
      <c r="H77" s="229"/>
      <c r="I77" s="217"/>
      <c r="J77" s="217"/>
      <c r="K77" s="230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</row>
    <row r="78" spans="1:36" ht="15.6" customHeight="1" x14ac:dyDescent="0.25">
      <c r="A78" s="219"/>
      <c r="B78" s="217"/>
      <c r="C78" s="217"/>
      <c r="D78" s="217"/>
      <c r="E78" s="30"/>
      <c r="F78" s="217"/>
      <c r="G78" s="217"/>
      <c r="H78" s="229"/>
      <c r="I78" s="217"/>
      <c r="J78" s="217"/>
      <c r="K78" s="230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</row>
    <row r="79" spans="1:36" s="232" customFormat="1" ht="15.6" customHeight="1" x14ac:dyDescent="0.25">
      <c r="A79" s="231"/>
      <c r="B79" s="217"/>
      <c r="C79" s="217"/>
      <c r="D79" s="217"/>
      <c r="E79" s="30"/>
      <c r="F79" s="217"/>
      <c r="G79" s="217"/>
      <c r="H79" s="229"/>
      <c r="I79" s="217"/>
      <c r="J79" s="217"/>
      <c r="K79" s="230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</row>
    <row r="80" spans="1:36" s="232" customFormat="1" ht="15.6" customHeight="1" x14ac:dyDescent="0.25">
      <c r="A80" s="231"/>
      <c r="B80" s="217"/>
      <c r="C80" s="217"/>
      <c r="D80" s="217"/>
      <c r="E80" s="30"/>
      <c r="F80" s="217"/>
      <c r="G80" s="217"/>
      <c r="H80" s="229"/>
      <c r="I80" s="217"/>
      <c r="J80" s="217"/>
      <c r="K80" s="230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</row>
    <row r="81" spans="1:36" s="232" customFormat="1" ht="15.6" customHeight="1" x14ac:dyDescent="0.25">
      <c r="A81" s="231"/>
      <c r="B81" s="217"/>
      <c r="C81" s="217"/>
      <c r="D81" s="217"/>
      <c r="E81" s="30"/>
      <c r="F81" s="217"/>
      <c r="G81" s="217"/>
      <c r="H81" s="229"/>
      <c r="I81" s="217"/>
      <c r="J81" s="217"/>
      <c r="K81" s="230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</row>
    <row r="82" spans="1:36" s="232" customFormat="1" ht="15.6" customHeight="1" x14ac:dyDescent="0.25">
      <c r="A82" s="231"/>
      <c r="B82" s="217"/>
      <c r="C82" s="217"/>
      <c r="D82" s="217"/>
      <c r="E82" s="30"/>
      <c r="F82" s="217"/>
      <c r="G82" s="217"/>
      <c r="H82" s="229"/>
      <c r="I82" s="217"/>
      <c r="J82" s="217"/>
      <c r="K82" s="230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</row>
    <row r="83" spans="1:36" s="232" customFormat="1" ht="15.6" customHeight="1" x14ac:dyDescent="0.25">
      <c r="A83" s="231"/>
      <c r="B83" s="217"/>
      <c r="C83" s="217"/>
      <c r="D83" s="217"/>
      <c r="E83" s="30"/>
      <c r="F83" s="217"/>
      <c r="G83" s="217"/>
      <c r="H83" s="229"/>
      <c r="I83" s="217"/>
      <c r="J83" s="217"/>
      <c r="K83" s="230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</row>
    <row r="84" spans="1:36" s="232" customFormat="1" ht="15.6" customHeight="1" x14ac:dyDescent="0.25">
      <c r="A84" s="231"/>
      <c r="B84" s="217"/>
      <c r="C84" s="217"/>
      <c r="D84" s="217"/>
      <c r="E84" s="30"/>
      <c r="F84" s="217"/>
      <c r="G84" s="217"/>
      <c r="H84" s="229"/>
      <c r="I84" s="217"/>
      <c r="J84" s="217"/>
      <c r="K84" s="230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</row>
    <row r="85" spans="1:36" s="232" customFormat="1" ht="15.6" customHeight="1" x14ac:dyDescent="0.25">
      <c r="A85" s="231"/>
      <c r="B85" s="217"/>
      <c r="C85" s="217"/>
      <c r="D85" s="217"/>
      <c r="E85" s="30"/>
      <c r="F85" s="217"/>
      <c r="G85" s="217"/>
      <c r="H85" s="229"/>
      <c r="I85" s="217"/>
      <c r="J85" s="217"/>
      <c r="K85" s="230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</row>
    <row r="86" spans="1:36" s="232" customFormat="1" ht="15.6" customHeight="1" x14ac:dyDescent="0.25">
      <c r="A86" s="231"/>
      <c r="B86" s="217"/>
      <c r="C86" s="217"/>
      <c r="D86" s="217"/>
      <c r="E86" s="30"/>
      <c r="F86" s="217"/>
      <c r="G86" s="217"/>
      <c r="H86" s="229"/>
      <c r="I86" s="217"/>
      <c r="J86" s="217"/>
      <c r="K86" s="230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</row>
    <row r="87" spans="1:36" s="232" customFormat="1" ht="15.6" customHeight="1" x14ac:dyDescent="0.25">
      <c r="A87" s="231"/>
      <c r="B87" s="217"/>
      <c r="C87" s="217"/>
      <c r="D87" s="217"/>
      <c r="E87" s="30"/>
      <c r="F87" s="217"/>
      <c r="G87" s="217"/>
      <c r="H87" s="229"/>
      <c r="I87" s="217"/>
      <c r="J87" s="217"/>
      <c r="K87" s="230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</row>
    <row r="88" spans="1:36" s="232" customFormat="1" ht="15.6" customHeight="1" x14ac:dyDescent="0.25">
      <c r="A88" s="231"/>
      <c r="B88" s="217"/>
      <c r="C88" s="217"/>
      <c r="D88" s="217"/>
      <c r="E88" s="30"/>
      <c r="F88" s="217"/>
      <c r="G88" s="217"/>
      <c r="H88" s="229"/>
      <c r="I88" s="217"/>
      <c r="J88" s="217"/>
      <c r="K88" s="230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</row>
    <row r="89" spans="1:36" s="232" customFormat="1" ht="15.6" customHeight="1" x14ac:dyDescent="0.25">
      <c r="A89" s="231"/>
      <c r="B89" s="217"/>
      <c r="C89" s="217"/>
      <c r="D89" s="217"/>
      <c r="E89" s="30"/>
      <c r="F89" s="217"/>
      <c r="G89" s="217"/>
      <c r="H89" s="229"/>
      <c r="I89" s="217"/>
      <c r="J89" s="217"/>
      <c r="K89" s="230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</row>
    <row r="90" spans="1:36" s="232" customFormat="1" ht="15.6" customHeight="1" x14ac:dyDescent="0.25">
      <c r="A90" s="231"/>
      <c r="B90" s="233"/>
      <c r="C90" s="233"/>
      <c r="D90" s="233"/>
      <c r="E90" s="24"/>
      <c r="F90" s="233"/>
      <c r="G90" s="233"/>
      <c r="H90" s="234"/>
      <c r="I90" s="233"/>
      <c r="J90" s="233"/>
      <c r="K90" s="235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17"/>
      <c r="AE90" s="217"/>
      <c r="AF90" s="217"/>
      <c r="AG90" s="217"/>
      <c r="AH90" s="217"/>
      <c r="AI90" s="217"/>
      <c r="AJ90" s="217"/>
    </row>
    <row r="91" spans="1:36" s="232" customFormat="1" ht="15.6" customHeight="1" x14ac:dyDescent="0.25">
      <c r="A91" s="231"/>
      <c r="B91" s="233"/>
      <c r="C91" s="233"/>
      <c r="D91" s="233"/>
      <c r="E91" s="24"/>
      <c r="F91" s="233"/>
      <c r="G91" s="233"/>
      <c r="H91" s="234"/>
      <c r="I91" s="233"/>
      <c r="J91" s="233"/>
      <c r="K91" s="235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17"/>
      <c r="AE91" s="217"/>
      <c r="AF91" s="217"/>
      <c r="AG91" s="217"/>
      <c r="AH91" s="217"/>
      <c r="AI91" s="217"/>
      <c r="AJ91" s="217"/>
    </row>
    <row r="92" spans="1:36" s="232" customFormat="1" ht="15.6" customHeight="1" x14ac:dyDescent="0.25">
      <c r="A92" s="231"/>
      <c r="B92" s="233"/>
      <c r="C92" s="233"/>
      <c r="D92" s="233"/>
      <c r="E92" s="24"/>
      <c r="F92" s="233"/>
      <c r="G92" s="233"/>
      <c r="H92" s="234"/>
      <c r="I92" s="233"/>
      <c r="J92" s="233"/>
      <c r="K92" s="235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17"/>
      <c r="AE92" s="217"/>
      <c r="AF92" s="217"/>
      <c r="AG92" s="217"/>
      <c r="AH92" s="217"/>
      <c r="AI92" s="217"/>
      <c r="AJ92" s="217"/>
    </row>
    <row r="93" spans="1:36" s="232" customFormat="1" ht="15.6" customHeight="1" x14ac:dyDescent="0.25">
      <c r="A93" s="231"/>
      <c r="B93" s="233"/>
      <c r="C93" s="233"/>
      <c r="D93" s="233"/>
      <c r="E93" s="24"/>
      <c r="F93" s="233"/>
      <c r="G93" s="233"/>
      <c r="H93" s="234"/>
      <c r="I93" s="233"/>
      <c r="J93" s="233"/>
      <c r="K93" s="235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17"/>
      <c r="AE93" s="217"/>
      <c r="AF93" s="217"/>
      <c r="AG93" s="217"/>
      <c r="AH93" s="217"/>
      <c r="AI93" s="217"/>
      <c r="AJ93" s="217"/>
    </row>
    <row r="94" spans="1:36" s="232" customFormat="1" ht="15.6" customHeight="1" x14ac:dyDescent="0.25">
      <c r="A94" s="231"/>
      <c r="B94" s="233"/>
      <c r="C94" s="233"/>
      <c r="D94" s="233"/>
      <c r="E94" s="24"/>
      <c r="F94" s="233"/>
      <c r="G94" s="233"/>
      <c r="H94" s="234"/>
      <c r="I94" s="233"/>
      <c r="J94" s="233"/>
      <c r="K94" s="235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17"/>
      <c r="AE94" s="217"/>
      <c r="AF94" s="217"/>
      <c r="AG94" s="217"/>
      <c r="AH94" s="217"/>
      <c r="AI94" s="217"/>
      <c r="AJ94" s="217"/>
    </row>
    <row r="95" spans="1:36" s="232" customFormat="1" ht="15.6" customHeight="1" x14ac:dyDescent="0.25">
      <c r="A95" s="231"/>
      <c r="B95" s="233"/>
      <c r="C95" s="233"/>
      <c r="D95" s="233"/>
      <c r="E95" s="24"/>
      <c r="F95" s="233"/>
      <c r="G95" s="233"/>
      <c r="H95" s="234"/>
      <c r="I95" s="233"/>
      <c r="J95" s="233"/>
      <c r="K95" s="235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17"/>
      <c r="AE95" s="217"/>
      <c r="AF95" s="217"/>
      <c r="AG95" s="217"/>
      <c r="AH95" s="217"/>
      <c r="AI95" s="217"/>
      <c r="AJ95" s="217"/>
    </row>
    <row r="96" spans="1:36" s="232" customFormat="1" ht="15.6" customHeight="1" x14ac:dyDescent="0.25">
      <c r="A96" s="231"/>
      <c r="B96" s="233"/>
      <c r="C96" s="233"/>
      <c r="D96" s="233"/>
      <c r="E96" s="24"/>
      <c r="F96" s="233"/>
      <c r="G96" s="233"/>
      <c r="H96" s="234"/>
      <c r="I96" s="233"/>
      <c r="J96" s="233"/>
      <c r="K96" s="235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17"/>
      <c r="AE96" s="217"/>
      <c r="AF96" s="217"/>
      <c r="AG96" s="217"/>
      <c r="AH96" s="217"/>
      <c r="AI96" s="217"/>
      <c r="AJ96" s="217"/>
    </row>
    <row r="97" spans="1:36" s="232" customFormat="1" ht="15.6" customHeight="1" x14ac:dyDescent="0.25">
      <c r="A97" s="231"/>
      <c r="B97" s="233"/>
      <c r="C97" s="233"/>
      <c r="D97" s="233"/>
      <c r="E97" s="24"/>
      <c r="F97" s="233"/>
      <c r="G97" s="233"/>
      <c r="H97" s="234"/>
      <c r="I97" s="233"/>
      <c r="J97" s="233"/>
      <c r="K97" s="235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17"/>
      <c r="AE97" s="217"/>
      <c r="AF97" s="217"/>
      <c r="AG97" s="217"/>
      <c r="AH97" s="217"/>
      <c r="AI97" s="217"/>
      <c r="AJ97" s="217"/>
    </row>
    <row r="98" spans="1:36" s="232" customFormat="1" ht="15.6" customHeight="1" x14ac:dyDescent="0.25">
      <c r="A98" s="231"/>
      <c r="B98" s="233"/>
      <c r="C98" s="233"/>
      <c r="D98" s="233"/>
      <c r="E98" s="24"/>
      <c r="F98" s="233"/>
      <c r="G98" s="233"/>
      <c r="H98" s="234"/>
      <c r="I98" s="233"/>
      <c r="J98" s="233"/>
      <c r="K98" s="235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17"/>
      <c r="AE98" s="217"/>
      <c r="AF98" s="217"/>
      <c r="AG98" s="217"/>
      <c r="AH98" s="217"/>
      <c r="AI98" s="217"/>
      <c r="AJ98" s="217"/>
    </row>
    <row r="99" spans="1:36" s="232" customFormat="1" ht="15.6" customHeight="1" x14ac:dyDescent="0.25">
      <c r="A99" s="231"/>
      <c r="B99" s="233"/>
      <c r="C99" s="233"/>
      <c r="D99" s="233"/>
      <c r="E99" s="24"/>
      <c r="F99" s="233"/>
      <c r="G99" s="233"/>
      <c r="H99" s="234"/>
      <c r="I99" s="233"/>
      <c r="J99" s="233"/>
      <c r="K99" s="235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17"/>
      <c r="AE99" s="217"/>
      <c r="AF99" s="217"/>
      <c r="AG99" s="217"/>
      <c r="AH99" s="217"/>
      <c r="AI99" s="217"/>
      <c r="AJ99" s="217"/>
    </row>
    <row r="100" spans="1:36" s="232" customFormat="1" ht="15.6" customHeight="1" x14ac:dyDescent="0.25">
      <c r="A100" s="231"/>
      <c r="B100" s="233"/>
      <c r="C100" s="233"/>
      <c r="D100" s="233"/>
      <c r="E100" s="24"/>
      <c r="F100" s="233"/>
      <c r="G100" s="233"/>
      <c r="H100" s="234"/>
      <c r="I100" s="233"/>
      <c r="J100" s="233"/>
      <c r="K100" s="235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17"/>
      <c r="AE100" s="217"/>
      <c r="AF100" s="217"/>
      <c r="AG100" s="217"/>
      <c r="AH100" s="217"/>
      <c r="AI100" s="217"/>
      <c r="AJ100" s="217"/>
    </row>
    <row r="101" spans="1:36" s="232" customFormat="1" ht="15.6" customHeight="1" x14ac:dyDescent="0.25">
      <c r="A101" s="231"/>
      <c r="B101" s="233"/>
      <c r="C101" s="233"/>
      <c r="D101" s="233"/>
      <c r="E101" s="24"/>
      <c r="F101" s="233"/>
      <c r="G101" s="233"/>
      <c r="H101" s="234"/>
      <c r="I101" s="233"/>
      <c r="J101" s="233"/>
      <c r="K101" s="235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17"/>
      <c r="AE101" s="217"/>
      <c r="AF101" s="217"/>
      <c r="AG101" s="217"/>
      <c r="AH101" s="217"/>
      <c r="AI101" s="217"/>
      <c r="AJ101" s="217"/>
    </row>
    <row r="102" spans="1:36" s="232" customFormat="1" ht="15.6" customHeight="1" x14ac:dyDescent="0.25">
      <c r="A102" s="231"/>
      <c r="B102" s="233"/>
      <c r="C102" s="233"/>
      <c r="D102" s="233"/>
      <c r="E102" s="24"/>
      <c r="F102" s="233"/>
      <c r="G102" s="233"/>
      <c r="H102" s="234"/>
      <c r="I102" s="233"/>
      <c r="J102" s="233"/>
      <c r="K102" s="235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17"/>
      <c r="AE102" s="217"/>
      <c r="AF102" s="217"/>
      <c r="AG102" s="217"/>
      <c r="AH102" s="217"/>
      <c r="AI102" s="217"/>
      <c r="AJ102" s="217"/>
    </row>
    <row r="103" spans="1:36" s="232" customFormat="1" ht="15.6" customHeight="1" x14ac:dyDescent="0.25">
      <c r="A103" s="231"/>
      <c r="B103" s="233"/>
      <c r="C103" s="233"/>
      <c r="D103" s="233"/>
      <c r="E103" s="24"/>
      <c r="F103" s="233"/>
      <c r="G103" s="233"/>
      <c r="H103" s="234"/>
      <c r="I103" s="233"/>
      <c r="J103" s="233"/>
      <c r="K103" s="235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17"/>
      <c r="AE103" s="217"/>
      <c r="AF103" s="217"/>
      <c r="AG103" s="217"/>
      <c r="AH103" s="217"/>
      <c r="AI103" s="217"/>
      <c r="AJ103" s="217"/>
    </row>
    <row r="104" spans="1:36" s="232" customFormat="1" ht="15.6" customHeight="1" x14ac:dyDescent="0.25">
      <c r="A104" s="231"/>
      <c r="B104" s="233"/>
      <c r="C104" s="233"/>
      <c r="D104" s="233"/>
      <c r="E104" s="24"/>
      <c r="F104" s="233"/>
      <c r="G104" s="233"/>
      <c r="H104" s="234"/>
      <c r="I104" s="233"/>
      <c r="J104" s="233"/>
      <c r="K104" s="235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17"/>
      <c r="AE104" s="217"/>
      <c r="AF104" s="217"/>
      <c r="AG104" s="217"/>
      <c r="AH104" s="217"/>
      <c r="AI104" s="217"/>
      <c r="AJ104" s="217"/>
    </row>
    <row r="105" spans="1:36" s="232" customFormat="1" ht="15.6" customHeight="1" x14ac:dyDescent="0.25">
      <c r="A105" s="231"/>
      <c r="B105" s="233"/>
      <c r="C105" s="233"/>
      <c r="D105" s="233"/>
      <c r="E105" s="24"/>
      <c r="F105" s="233"/>
      <c r="G105" s="233"/>
      <c r="H105" s="234"/>
      <c r="I105" s="233"/>
      <c r="J105" s="233"/>
      <c r="K105" s="235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17"/>
      <c r="AE105" s="217"/>
      <c r="AF105" s="217"/>
      <c r="AG105" s="217"/>
      <c r="AH105" s="217"/>
      <c r="AI105" s="217"/>
      <c r="AJ105" s="217"/>
    </row>
    <row r="106" spans="1:36" s="232" customFormat="1" ht="15.6" customHeight="1" x14ac:dyDescent="0.25">
      <c r="A106" s="231"/>
      <c r="B106" s="233"/>
      <c r="C106" s="233"/>
      <c r="D106" s="233"/>
      <c r="E106" s="24"/>
      <c r="F106" s="233"/>
      <c r="G106" s="233"/>
      <c r="H106" s="234"/>
      <c r="I106" s="233"/>
      <c r="J106" s="233"/>
      <c r="K106" s="235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17"/>
      <c r="AE106" s="217"/>
      <c r="AF106" s="217"/>
      <c r="AG106" s="217"/>
      <c r="AH106" s="217"/>
      <c r="AI106" s="217"/>
      <c r="AJ106" s="217"/>
    </row>
    <row r="107" spans="1:36" s="232" customFormat="1" ht="15.6" customHeight="1" x14ac:dyDescent="0.25">
      <c r="A107" s="231"/>
      <c r="B107" s="233"/>
      <c r="C107" s="233"/>
      <c r="D107" s="233"/>
      <c r="E107" s="24"/>
      <c r="F107" s="233"/>
      <c r="G107" s="233"/>
      <c r="H107" s="234"/>
      <c r="I107" s="233"/>
      <c r="J107" s="233"/>
      <c r="K107" s="235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17"/>
      <c r="AE107" s="217"/>
      <c r="AF107" s="217"/>
      <c r="AG107" s="217"/>
      <c r="AH107" s="217"/>
      <c r="AI107" s="217"/>
      <c r="AJ107" s="217"/>
    </row>
    <row r="108" spans="1:36" s="232" customFormat="1" ht="15.6" customHeight="1" x14ac:dyDescent="0.25">
      <c r="A108" s="231"/>
      <c r="B108" s="233"/>
      <c r="C108" s="233"/>
      <c r="D108" s="233"/>
      <c r="E108" s="24"/>
      <c r="F108" s="233"/>
      <c r="G108" s="233"/>
      <c r="H108" s="234"/>
      <c r="I108" s="233"/>
      <c r="J108" s="233"/>
      <c r="K108" s="235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17"/>
      <c r="AE108" s="217"/>
      <c r="AF108" s="217"/>
      <c r="AG108" s="217"/>
      <c r="AH108" s="217"/>
      <c r="AI108" s="217"/>
      <c r="AJ108" s="217"/>
    </row>
    <row r="109" spans="1:36" s="232" customFormat="1" ht="15.6" customHeight="1" x14ac:dyDescent="0.25">
      <c r="A109" s="231"/>
      <c r="B109" s="233"/>
      <c r="C109" s="233"/>
      <c r="D109" s="233"/>
      <c r="E109" s="24"/>
      <c r="F109" s="233"/>
      <c r="G109" s="233"/>
      <c r="H109" s="234"/>
      <c r="I109" s="233"/>
      <c r="J109" s="233"/>
      <c r="K109" s="235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17"/>
      <c r="AE109" s="217"/>
      <c r="AF109" s="217"/>
      <c r="AG109" s="217"/>
      <c r="AH109" s="217"/>
      <c r="AI109" s="217"/>
      <c r="AJ109" s="217"/>
    </row>
    <row r="110" spans="1:36" s="232" customFormat="1" ht="15.6" customHeight="1" x14ac:dyDescent="0.25">
      <c r="A110" s="231"/>
      <c r="B110" s="233"/>
      <c r="C110" s="233"/>
      <c r="D110" s="233"/>
      <c r="E110" s="24"/>
      <c r="F110" s="233"/>
      <c r="G110" s="233"/>
      <c r="H110" s="234"/>
      <c r="I110" s="233"/>
      <c r="J110" s="233"/>
      <c r="K110" s="235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17"/>
      <c r="AE110" s="217"/>
      <c r="AF110" s="217"/>
      <c r="AG110" s="217"/>
      <c r="AH110" s="217"/>
      <c r="AI110" s="217"/>
      <c r="AJ110" s="217"/>
    </row>
    <row r="111" spans="1:36" s="232" customFormat="1" ht="15.6" customHeight="1" x14ac:dyDescent="0.25">
      <c r="A111" s="231"/>
      <c r="B111" s="233"/>
      <c r="C111" s="233"/>
      <c r="D111" s="233"/>
      <c r="E111" s="24"/>
      <c r="F111" s="233"/>
      <c r="G111" s="233"/>
      <c r="H111" s="234"/>
      <c r="I111" s="233"/>
      <c r="J111" s="233"/>
      <c r="K111" s="235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17"/>
      <c r="AE111" s="217"/>
      <c r="AF111" s="217"/>
      <c r="AG111" s="217"/>
      <c r="AH111" s="217"/>
      <c r="AI111" s="217"/>
      <c r="AJ111" s="217"/>
    </row>
    <row r="112" spans="1:36" s="232" customFormat="1" ht="15.6" customHeight="1" x14ac:dyDescent="0.25">
      <c r="A112" s="231"/>
      <c r="B112" s="233"/>
      <c r="C112" s="233"/>
      <c r="D112" s="233"/>
      <c r="E112" s="24"/>
      <c r="F112" s="233"/>
      <c r="G112" s="233"/>
      <c r="H112" s="234"/>
      <c r="I112" s="233"/>
      <c r="J112" s="233"/>
      <c r="K112" s="235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17"/>
      <c r="AE112" s="217"/>
      <c r="AF112" s="217"/>
      <c r="AG112" s="217"/>
      <c r="AH112" s="217"/>
      <c r="AI112" s="217"/>
      <c r="AJ112" s="217"/>
    </row>
    <row r="113" spans="1:36" s="232" customFormat="1" ht="15.6" customHeight="1" x14ac:dyDescent="0.25">
      <c r="A113" s="231"/>
      <c r="B113" s="233"/>
      <c r="C113" s="233"/>
      <c r="D113" s="233"/>
      <c r="E113" s="24"/>
      <c r="F113" s="233"/>
      <c r="G113" s="233"/>
      <c r="H113" s="234"/>
      <c r="I113" s="233"/>
      <c r="J113" s="233"/>
      <c r="K113" s="235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17"/>
      <c r="AE113" s="217"/>
      <c r="AF113" s="217"/>
      <c r="AG113" s="217"/>
      <c r="AH113" s="217"/>
      <c r="AI113" s="217"/>
      <c r="AJ113" s="217"/>
    </row>
    <row r="114" spans="1:36" s="232" customFormat="1" ht="15.6" customHeight="1" x14ac:dyDescent="0.25">
      <c r="A114" s="231"/>
      <c r="B114" s="233"/>
      <c r="C114" s="233"/>
      <c r="D114" s="233"/>
      <c r="E114" s="24"/>
      <c r="F114" s="233"/>
      <c r="G114" s="233"/>
      <c r="H114" s="234"/>
      <c r="I114" s="233"/>
      <c r="J114" s="233"/>
      <c r="K114" s="235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17"/>
      <c r="AE114" s="217"/>
      <c r="AF114" s="217"/>
      <c r="AG114" s="217"/>
      <c r="AH114" s="217"/>
      <c r="AI114" s="217"/>
      <c r="AJ114" s="217"/>
    </row>
    <row r="115" spans="1:36" s="232" customFormat="1" ht="15.6" customHeight="1" x14ac:dyDescent="0.25">
      <c r="A115" s="231"/>
      <c r="B115" s="233"/>
      <c r="C115" s="233"/>
      <c r="D115" s="233"/>
      <c r="E115" s="24"/>
      <c r="F115" s="233"/>
      <c r="G115" s="233"/>
      <c r="H115" s="234"/>
      <c r="I115" s="233"/>
      <c r="J115" s="233"/>
      <c r="K115" s="235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17"/>
      <c r="AE115" s="217"/>
      <c r="AF115" s="217"/>
      <c r="AG115" s="217"/>
      <c r="AH115" s="217"/>
      <c r="AI115" s="217"/>
      <c r="AJ115" s="217"/>
    </row>
    <row r="116" spans="1:36" s="232" customFormat="1" ht="15.6" customHeight="1" x14ac:dyDescent="0.25">
      <c r="A116" s="231"/>
      <c r="B116" s="233"/>
      <c r="C116" s="233"/>
      <c r="D116" s="233"/>
      <c r="E116" s="24"/>
      <c r="F116" s="233"/>
      <c r="G116" s="233"/>
      <c r="H116" s="234"/>
      <c r="I116" s="233"/>
      <c r="J116" s="233"/>
      <c r="K116" s="235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17"/>
      <c r="AE116" s="217"/>
      <c r="AF116" s="217"/>
      <c r="AG116" s="217"/>
      <c r="AH116" s="217"/>
      <c r="AI116" s="217"/>
      <c r="AJ116" s="217"/>
    </row>
    <row r="117" spans="1:36" s="232" customFormat="1" ht="15.6" customHeight="1" x14ac:dyDescent="0.25">
      <c r="A117" s="231"/>
      <c r="B117" s="233"/>
      <c r="C117" s="233"/>
      <c r="D117" s="233"/>
      <c r="E117" s="24"/>
      <c r="F117" s="233"/>
      <c r="G117" s="233"/>
      <c r="H117" s="234"/>
      <c r="I117" s="233"/>
      <c r="J117" s="233"/>
      <c r="K117" s="235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17"/>
      <c r="AE117" s="217"/>
      <c r="AF117" s="217"/>
      <c r="AG117" s="217"/>
      <c r="AH117" s="217"/>
      <c r="AI117" s="217"/>
      <c r="AJ117" s="217"/>
    </row>
    <row r="118" spans="1:36" s="232" customFormat="1" ht="15.6" customHeight="1" x14ac:dyDescent="0.25">
      <c r="A118" s="231"/>
      <c r="B118" s="233"/>
      <c r="C118" s="233"/>
      <c r="D118" s="233"/>
      <c r="E118" s="24"/>
      <c r="F118" s="233"/>
      <c r="G118" s="233"/>
      <c r="H118" s="234"/>
      <c r="I118" s="233"/>
      <c r="J118" s="233"/>
      <c r="K118" s="235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17"/>
      <c r="AE118" s="217"/>
      <c r="AF118" s="217"/>
      <c r="AG118" s="217"/>
      <c r="AH118" s="217"/>
      <c r="AI118" s="217"/>
      <c r="AJ118" s="217"/>
    </row>
    <row r="119" spans="1:36" s="232" customFormat="1" ht="15.6" customHeight="1" x14ac:dyDescent="0.25">
      <c r="A119" s="231"/>
      <c r="B119" s="233"/>
      <c r="C119" s="233"/>
      <c r="D119" s="233"/>
      <c r="E119" s="24"/>
      <c r="F119" s="233"/>
      <c r="G119" s="233"/>
      <c r="H119" s="234"/>
      <c r="I119" s="233"/>
      <c r="J119" s="233"/>
      <c r="K119" s="235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17"/>
      <c r="AE119" s="217"/>
      <c r="AF119" s="217"/>
      <c r="AG119" s="217"/>
      <c r="AH119" s="217"/>
      <c r="AI119" s="217"/>
      <c r="AJ119" s="217"/>
    </row>
    <row r="120" spans="1:36" s="232" customFormat="1" ht="15.6" customHeight="1" x14ac:dyDescent="0.25">
      <c r="A120" s="231"/>
      <c r="B120" s="233"/>
      <c r="C120" s="233"/>
      <c r="D120" s="233"/>
      <c r="E120" s="24"/>
      <c r="F120" s="233"/>
      <c r="G120" s="233"/>
      <c r="H120" s="234"/>
      <c r="I120" s="233"/>
      <c r="J120" s="233"/>
      <c r="K120" s="235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17"/>
      <c r="AE120" s="217"/>
      <c r="AF120" s="217"/>
      <c r="AG120" s="217"/>
      <c r="AH120" s="217"/>
      <c r="AI120" s="217"/>
      <c r="AJ120" s="217"/>
    </row>
    <row r="121" spans="1:36" s="232" customFormat="1" ht="15.6" customHeight="1" x14ac:dyDescent="0.25">
      <c r="A121" s="231"/>
      <c r="B121" s="233"/>
      <c r="C121" s="233"/>
      <c r="D121" s="233"/>
      <c r="E121" s="24"/>
      <c r="F121" s="233"/>
      <c r="G121" s="233"/>
      <c r="H121" s="234"/>
      <c r="I121" s="233"/>
      <c r="J121" s="233"/>
      <c r="K121" s="235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17"/>
      <c r="AE121" s="217"/>
      <c r="AF121" s="217"/>
      <c r="AG121" s="217"/>
      <c r="AH121" s="217"/>
      <c r="AI121" s="217"/>
      <c r="AJ121" s="217"/>
    </row>
    <row r="122" spans="1:36" s="232" customFormat="1" ht="15.6" customHeight="1" x14ac:dyDescent="0.25">
      <c r="A122" s="231"/>
      <c r="B122" s="233"/>
      <c r="C122" s="233"/>
      <c r="D122" s="233"/>
      <c r="E122" s="24"/>
      <c r="F122" s="233"/>
      <c r="G122" s="233"/>
      <c r="H122" s="234"/>
      <c r="I122" s="233"/>
      <c r="J122" s="233"/>
      <c r="K122" s="235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17"/>
      <c r="AE122" s="217"/>
      <c r="AF122" s="217"/>
      <c r="AG122" s="217"/>
      <c r="AH122" s="217"/>
      <c r="AI122" s="217"/>
      <c r="AJ122" s="217"/>
    </row>
    <row r="123" spans="1:36" s="232" customFormat="1" ht="15.6" customHeight="1" x14ac:dyDescent="0.25">
      <c r="A123" s="231"/>
      <c r="B123" s="233"/>
      <c r="C123" s="233"/>
      <c r="D123" s="233"/>
      <c r="E123" s="24"/>
      <c r="F123" s="233"/>
      <c r="G123" s="233"/>
      <c r="H123" s="234"/>
      <c r="I123" s="233"/>
      <c r="J123" s="233"/>
      <c r="K123" s="235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17"/>
      <c r="AE123" s="217"/>
      <c r="AF123" s="217"/>
      <c r="AG123" s="217"/>
      <c r="AH123" s="217"/>
      <c r="AI123" s="217"/>
      <c r="AJ123" s="217"/>
    </row>
    <row r="124" spans="1:36" s="232" customFormat="1" ht="15.6" customHeight="1" x14ac:dyDescent="0.25">
      <c r="A124" s="231"/>
      <c r="B124" s="233"/>
      <c r="C124" s="233"/>
      <c r="D124" s="233"/>
      <c r="E124" s="24"/>
      <c r="F124" s="233"/>
      <c r="G124" s="233"/>
      <c r="H124" s="234"/>
      <c r="I124" s="233"/>
      <c r="J124" s="233"/>
      <c r="K124" s="235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17"/>
      <c r="AE124" s="217"/>
      <c r="AF124" s="217"/>
      <c r="AG124" s="217"/>
      <c r="AH124" s="217"/>
      <c r="AI124" s="217"/>
      <c r="AJ124" s="217"/>
    </row>
    <row r="125" spans="1:36" s="232" customFormat="1" ht="15.6" customHeight="1" x14ac:dyDescent="0.25">
      <c r="A125" s="231"/>
      <c r="B125" s="233"/>
      <c r="C125" s="233"/>
      <c r="D125" s="233"/>
      <c r="E125" s="24"/>
      <c r="F125" s="233"/>
      <c r="G125" s="233"/>
      <c r="H125" s="234"/>
      <c r="I125" s="233"/>
      <c r="J125" s="233"/>
      <c r="K125" s="235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17"/>
      <c r="AE125" s="217"/>
      <c r="AF125" s="217"/>
      <c r="AG125" s="217"/>
      <c r="AH125" s="217"/>
      <c r="AI125" s="217"/>
      <c r="AJ125" s="217"/>
    </row>
    <row r="126" spans="1:36" s="232" customFormat="1" ht="15.6" customHeight="1" x14ac:dyDescent="0.25">
      <c r="A126" s="231"/>
      <c r="B126" s="233"/>
      <c r="C126" s="233"/>
      <c r="D126" s="233"/>
      <c r="E126" s="24"/>
      <c r="F126" s="233"/>
      <c r="G126" s="233"/>
      <c r="H126" s="234"/>
      <c r="I126" s="233"/>
      <c r="J126" s="233"/>
      <c r="K126" s="235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17"/>
      <c r="AE126" s="217"/>
      <c r="AF126" s="217"/>
      <c r="AG126" s="217"/>
      <c r="AH126" s="217"/>
      <c r="AI126" s="217"/>
      <c r="AJ126" s="217"/>
    </row>
    <row r="127" spans="1:36" s="232" customFormat="1" ht="15.6" customHeight="1" x14ac:dyDescent="0.25">
      <c r="A127" s="231"/>
      <c r="B127" s="233"/>
      <c r="C127" s="233"/>
      <c r="D127" s="233"/>
      <c r="E127" s="24"/>
      <c r="F127" s="233"/>
      <c r="G127" s="233"/>
      <c r="H127" s="234"/>
      <c r="I127" s="233"/>
      <c r="J127" s="233"/>
      <c r="K127" s="235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17"/>
      <c r="AE127" s="217"/>
      <c r="AF127" s="217"/>
      <c r="AG127" s="217"/>
      <c r="AH127" s="217"/>
      <c r="AI127" s="217"/>
      <c r="AJ127" s="217"/>
    </row>
    <row r="128" spans="1:36" s="232" customFormat="1" ht="15.6" customHeight="1" x14ac:dyDescent="0.25">
      <c r="A128" s="231"/>
      <c r="B128" s="233"/>
      <c r="C128" s="233"/>
      <c r="D128" s="233"/>
      <c r="E128" s="24"/>
      <c r="F128" s="233"/>
      <c r="G128" s="233"/>
      <c r="H128" s="234"/>
      <c r="I128" s="233"/>
      <c r="J128" s="233"/>
      <c r="K128" s="235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17"/>
      <c r="AE128" s="217"/>
      <c r="AF128" s="217"/>
      <c r="AG128" s="217"/>
      <c r="AH128" s="217"/>
      <c r="AI128" s="217"/>
      <c r="AJ128" s="217"/>
    </row>
    <row r="129" spans="1:36" s="232" customFormat="1" ht="15.6" customHeight="1" x14ac:dyDescent="0.25">
      <c r="A129" s="231"/>
      <c r="B129" s="233"/>
      <c r="C129" s="233"/>
      <c r="D129" s="233"/>
      <c r="E129" s="24"/>
      <c r="F129" s="233"/>
      <c r="G129" s="233"/>
      <c r="H129" s="234"/>
      <c r="I129" s="233"/>
      <c r="J129" s="233"/>
      <c r="K129" s="235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17"/>
      <c r="AE129" s="217"/>
      <c r="AF129" s="217"/>
      <c r="AG129" s="217"/>
      <c r="AH129" s="217"/>
      <c r="AI129" s="217"/>
      <c r="AJ129" s="217"/>
    </row>
    <row r="130" spans="1:36" s="232" customFormat="1" ht="15.6" customHeight="1" x14ac:dyDescent="0.25">
      <c r="A130" s="231"/>
      <c r="B130" s="233"/>
      <c r="C130" s="233"/>
      <c r="D130" s="233"/>
      <c r="E130" s="24"/>
      <c r="F130" s="233"/>
      <c r="G130" s="233"/>
      <c r="H130" s="234"/>
      <c r="I130" s="233"/>
      <c r="J130" s="233"/>
      <c r="K130" s="235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17"/>
      <c r="AE130" s="217"/>
      <c r="AF130" s="217"/>
      <c r="AG130" s="217"/>
      <c r="AH130" s="217"/>
      <c r="AI130" s="217"/>
      <c r="AJ130" s="217"/>
    </row>
    <row r="131" spans="1:36" s="232" customFormat="1" ht="15.6" customHeight="1" x14ac:dyDescent="0.25">
      <c r="A131" s="231"/>
      <c r="B131" s="233"/>
      <c r="C131" s="233"/>
      <c r="D131" s="233"/>
      <c r="E131" s="24"/>
      <c r="F131" s="233"/>
      <c r="G131" s="233"/>
      <c r="H131" s="234"/>
      <c r="I131" s="233"/>
      <c r="J131" s="233"/>
      <c r="K131" s="235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17"/>
      <c r="AE131" s="217"/>
      <c r="AF131" s="217"/>
      <c r="AG131" s="217"/>
      <c r="AH131" s="217"/>
      <c r="AI131" s="217"/>
      <c r="AJ131" s="217"/>
    </row>
    <row r="132" spans="1:36" s="232" customFormat="1" ht="15.6" customHeight="1" x14ac:dyDescent="0.25">
      <c r="A132" s="231"/>
      <c r="B132" s="233"/>
      <c r="C132" s="233"/>
      <c r="D132" s="233"/>
      <c r="E132" s="24"/>
      <c r="F132" s="233"/>
      <c r="G132" s="233"/>
      <c r="H132" s="234"/>
      <c r="I132" s="233"/>
      <c r="J132" s="233"/>
      <c r="K132" s="235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17"/>
      <c r="AE132" s="217"/>
      <c r="AF132" s="217"/>
      <c r="AG132" s="217"/>
      <c r="AH132" s="217"/>
      <c r="AI132" s="217"/>
      <c r="AJ132" s="217"/>
    </row>
    <row r="133" spans="1:36" s="232" customFormat="1" ht="15.6" customHeight="1" x14ac:dyDescent="0.25">
      <c r="A133" s="231"/>
      <c r="B133" s="233"/>
      <c r="C133" s="233"/>
      <c r="D133" s="233"/>
      <c r="E133" s="24"/>
      <c r="F133" s="233"/>
      <c r="G133" s="233"/>
      <c r="H133" s="234"/>
      <c r="I133" s="233"/>
      <c r="J133" s="233"/>
      <c r="K133" s="235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17"/>
      <c r="AE133" s="217"/>
      <c r="AF133" s="217"/>
      <c r="AG133" s="217"/>
      <c r="AH133" s="217"/>
      <c r="AI133" s="217"/>
      <c r="AJ133" s="217"/>
    </row>
    <row r="134" spans="1:36" s="232" customFormat="1" ht="15.6" customHeight="1" x14ac:dyDescent="0.25">
      <c r="A134" s="231"/>
      <c r="B134" s="233"/>
      <c r="C134" s="233"/>
      <c r="D134" s="233"/>
      <c r="E134" s="24"/>
      <c r="F134" s="233"/>
      <c r="G134" s="233"/>
      <c r="H134" s="234"/>
      <c r="I134" s="233"/>
      <c r="J134" s="233"/>
      <c r="K134" s="235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17"/>
      <c r="AE134" s="217"/>
      <c r="AF134" s="217"/>
      <c r="AG134" s="217"/>
      <c r="AH134" s="217"/>
      <c r="AI134" s="217"/>
      <c r="AJ134" s="217"/>
    </row>
    <row r="135" spans="1:36" s="232" customFormat="1" ht="15.6" customHeight="1" x14ac:dyDescent="0.25">
      <c r="A135" s="231"/>
      <c r="B135" s="233"/>
      <c r="C135" s="233"/>
      <c r="D135" s="233"/>
      <c r="E135" s="24"/>
      <c r="F135" s="233"/>
      <c r="G135" s="233"/>
      <c r="H135" s="234"/>
      <c r="I135" s="233"/>
      <c r="J135" s="233"/>
      <c r="K135" s="235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17"/>
      <c r="AE135" s="217"/>
      <c r="AF135" s="217"/>
      <c r="AG135" s="217"/>
      <c r="AH135" s="217"/>
      <c r="AI135" s="217"/>
      <c r="AJ135" s="217"/>
    </row>
    <row r="136" spans="1:36" s="232" customFormat="1" ht="15.6" customHeight="1" x14ac:dyDescent="0.25">
      <c r="A136" s="231"/>
      <c r="B136" s="233"/>
      <c r="C136" s="233"/>
      <c r="D136" s="233"/>
      <c r="E136" s="24"/>
      <c r="F136" s="233"/>
      <c r="G136" s="233"/>
      <c r="H136" s="234"/>
      <c r="I136" s="233"/>
      <c r="J136" s="233"/>
      <c r="K136" s="235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17"/>
      <c r="AE136" s="217"/>
      <c r="AF136" s="217"/>
      <c r="AG136" s="217"/>
      <c r="AH136" s="217"/>
      <c r="AI136" s="217"/>
      <c r="AJ136" s="217"/>
    </row>
    <row r="137" spans="1:36" s="232" customFormat="1" ht="15.6" customHeight="1" x14ac:dyDescent="0.25">
      <c r="A137" s="231"/>
      <c r="B137" s="233"/>
      <c r="C137" s="233"/>
      <c r="D137" s="233"/>
      <c r="E137" s="24"/>
      <c r="F137" s="233"/>
      <c r="G137" s="233"/>
      <c r="H137" s="234"/>
      <c r="I137" s="233"/>
      <c r="J137" s="233"/>
      <c r="K137" s="235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17"/>
      <c r="AE137" s="217"/>
      <c r="AF137" s="217"/>
      <c r="AG137" s="217"/>
      <c r="AH137" s="217"/>
      <c r="AI137" s="217"/>
      <c r="AJ137" s="217"/>
    </row>
    <row r="138" spans="1:36" s="232" customFormat="1" ht="15.6" customHeight="1" x14ac:dyDescent="0.25">
      <c r="A138" s="231"/>
      <c r="B138" s="233"/>
      <c r="C138" s="233"/>
      <c r="D138" s="233"/>
      <c r="E138" s="24"/>
      <c r="F138" s="233"/>
      <c r="G138" s="233"/>
      <c r="H138" s="234"/>
      <c r="I138" s="233"/>
      <c r="J138" s="233"/>
      <c r="K138" s="235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17"/>
      <c r="AE138" s="217"/>
      <c r="AF138" s="217"/>
      <c r="AG138" s="217"/>
      <c r="AH138" s="217"/>
      <c r="AI138" s="217"/>
      <c r="AJ138" s="217"/>
    </row>
    <row r="139" spans="1:36" s="232" customFormat="1" ht="15.6" customHeight="1" x14ac:dyDescent="0.25">
      <c r="A139" s="231"/>
      <c r="B139" s="233"/>
      <c r="C139" s="233"/>
      <c r="D139" s="233"/>
      <c r="E139" s="24"/>
      <c r="F139" s="233"/>
      <c r="G139" s="233"/>
      <c r="H139" s="234"/>
      <c r="I139" s="233"/>
      <c r="J139" s="233"/>
      <c r="K139" s="235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17"/>
      <c r="AE139" s="217"/>
      <c r="AF139" s="217"/>
      <c r="AG139" s="217"/>
      <c r="AH139" s="217"/>
      <c r="AI139" s="217"/>
      <c r="AJ139" s="217"/>
    </row>
    <row r="140" spans="1:36" s="232" customFormat="1" ht="15.6" customHeight="1" x14ac:dyDescent="0.25">
      <c r="A140" s="231"/>
      <c r="B140" s="233"/>
      <c r="C140" s="233"/>
      <c r="D140" s="233"/>
      <c r="E140" s="24"/>
      <c r="F140" s="233"/>
      <c r="G140" s="233"/>
      <c r="H140" s="234"/>
      <c r="I140" s="233"/>
      <c r="J140" s="233"/>
      <c r="K140" s="235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17"/>
      <c r="AE140" s="217"/>
      <c r="AF140" s="217"/>
      <c r="AG140" s="217"/>
      <c r="AH140" s="217"/>
      <c r="AI140" s="217"/>
      <c r="AJ140" s="217"/>
    </row>
    <row r="141" spans="1:36" s="232" customFormat="1" ht="15.6" customHeight="1" x14ac:dyDescent="0.25">
      <c r="A141" s="231"/>
      <c r="B141" s="233"/>
      <c r="C141" s="233"/>
      <c r="D141" s="233"/>
      <c r="E141" s="24"/>
      <c r="F141" s="233"/>
      <c r="G141" s="233"/>
      <c r="H141" s="234"/>
      <c r="I141" s="233"/>
      <c r="J141" s="233"/>
      <c r="K141" s="235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17"/>
      <c r="AE141" s="217"/>
      <c r="AF141" s="217"/>
      <c r="AG141" s="217"/>
      <c r="AH141" s="217"/>
      <c r="AI141" s="217"/>
      <c r="AJ141" s="217"/>
    </row>
    <row r="142" spans="1:36" s="232" customFormat="1" ht="15.6" customHeight="1" x14ac:dyDescent="0.25">
      <c r="A142" s="231"/>
      <c r="B142" s="233"/>
      <c r="C142" s="233"/>
      <c r="D142" s="233"/>
      <c r="E142" s="24"/>
      <c r="F142" s="233"/>
      <c r="G142" s="233"/>
      <c r="H142" s="234"/>
      <c r="I142" s="233"/>
      <c r="J142" s="233"/>
      <c r="K142" s="235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17"/>
      <c r="AE142" s="217"/>
      <c r="AF142" s="217"/>
      <c r="AG142" s="217"/>
      <c r="AH142" s="217"/>
      <c r="AI142" s="217"/>
      <c r="AJ142" s="217"/>
    </row>
    <row r="143" spans="1:36" s="232" customFormat="1" ht="15.6" customHeight="1" x14ac:dyDescent="0.25">
      <c r="A143" s="231"/>
      <c r="B143" s="233"/>
      <c r="C143" s="233"/>
      <c r="D143" s="233"/>
      <c r="E143" s="24"/>
      <c r="F143" s="233"/>
      <c r="G143" s="233"/>
      <c r="H143" s="234"/>
      <c r="I143" s="233"/>
      <c r="J143" s="233"/>
      <c r="K143" s="235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  <c r="AA143" s="233"/>
      <c r="AB143" s="233"/>
      <c r="AC143" s="233"/>
      <c r="AD143" s="217"/>
      <c r="AE143" s="217"/>
      <c r="AF143" s="217"/>
      <c r="AG143" s="217"/>
      <c r="AH143" s="217"/>
      <c r="AI143" s="217"/>
      <c r="AJ143" s="217"/>
    </row>
    <row r="144" spans="1:36" s="232" customFormat="1" ht="15.6" customHeight="1" x14ac:dyDescent="0.25">
      <c r="A144" s="231"/>
      <c r="B144" s="233"/>
      <c r="C144" s="233"/>
      <c r="D144" s="233"/>
      <c r="E144" s="24"/>
      <c r="F144" s="233"/>
      <c r="G144" s="233"/>
      <c r="H144" s="234"/>
      <c r="I144" s="233"/>
      <c r="J144" s="233"/>
      <c r="K144" s="235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B144" s="233"/>
      <c r="AC144" s="233"/>
      <c r="AD144" s="217"/>
      <c r="AE144" s="217"/>
      <c r="AF144" s="217"/>
      <c r="AG144" s="217"/>
      <c r="AH144" s="217"/>
      <c r="AI144" s="217"/>
      <c r="AJ144" s="217"/>
    </row>
    <row r="145" spans="1:36" s="232" customFormat="1" ht="15.6" customHeight="1" x14ac:dyDescent="0.25">
      <c r="A145" s="231"/>
      <c r="B145" s="233"/>
      <c r="C145" s="233"/>
      <c r="D145" s="233"/>
      <c r="E145" s="24"/>
      <c r="F145" s="233"/>
      <c r="G145" s="233"/>
      <c r="H145" s="234"/>
      <c r="I145" s="233"/>
      <c r="J145" s="233"/>
      <c r="K145" s="235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17"/>
      <c r="AE145" s="217"/>
      <c r="AF145" s="217"/>
      <c r="AG145" s="217"/>
      <c r="AH145" s="217"/>
      <c r="AI145" s="217"/>
      <c r="AJ145" s="217"/>
    </row>
    <row r="146" spans="1:36" s="232" customFormat="1" ht="15.6" customHeight="1" x14ac:dyDescent="0.25">
      <c r="A146" s="231"/>
      <c r="B146" s="233"/>
      <c r="C146" s="233"/>
      <c r="D146" s="233"/>
      <c r="E146" s="24"/>
      <c r="F146" s="233"/>
      <c r="G146" s="233"/>
      <c r="H146" s="234"/>
      <c r="I146" s="233"/>
      <c r="J146" s="233"/>
      <c r="K146" s="235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17"/>
      <c r="AE146" s="217"/>
      <c r="AF146" s="217"/>
      <c r="AG146" s="217"/>
      <c r="AH146" s="217"/>
      <c r="AI146" s="217"/>
      <c r="AJ146" s="217"/>
    </row>
    <row r="147" spans="1:36" s="232" customFormat="1" ht="15.6" customHeight="1" x14ac:dyDescent="0.25">
      <c r="A147" s="231"/>
      <c r="B147" s="233"/>
      <c r="C147" s="233"/>
      <c r="D147" s="233"/>
      <c r="E147" s="24"/>
      <c r="F147" s="233"/>
      <c r="G147" s="233"/>
      <c r="H147" s="234"/>
      <c r="I147" s="233"/>
      <c r="J147" s="233"/>
      <c r="K147" s="235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17"/>
      <c r="AE147" s="217"/>
      <c r="AF147" s="217"/>
      <c r="AG147" s="217"/>
      <c r="AH147" s="217"/>
      <c r="AI147" s="217"/>
      <c r="AJ147" s="217"/>
    </row>
    <row r="148" spans="1:36" s="232" customFormat="1" ht="15.6" customHeight="1" x14ac:dyDescent="0.25">
      <c r="A148" s="231"/>
      <c r="B148" s="233"/>
      <c r="C148" s="233"/>
      <c r="D148" s="233"/>
      <c r="E148" s="24"/>
      <c r="F148" s="233"/>
      <c r="G148" s="233"/>
      <c r="H148" s="234"/>
      <c r="I148" s="233"/>
      <c r="J148" s="233"/>
      <c r="K148" s="235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17"/>
      <c r="AE148" s="217"/>
      <c r="AF148" s="217"/>
      <c r="AG148" s="217"/>
      <c r="AH148" s="217"/>
      <c r="AI148" s="217"/>
      <c r="AJ148" s="217"/>
    </row>
    <row r="149" spans="1:36" s="232" customFormat="1" ht="15.6" customHeight="1" x14ac:dyDescent="0.25">
      <c r="A149" s="231"/>
      <c r="B149" s="233"/>
      <c r="C149" s="233"/>
      <c r="D149" s="233"/>
      <c r="E149" s="24"/>
      <c r="F149" s="233"/>
      <c r="G149" s="233"/>
      <c r="H149" s="234"/>
      <c r="I149" s="233"/>
      <c r="J149" s="233"/>
      <c r="K149" s="235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17"/>
      <c r="AE149" s="217"/>
      <c r="AF149" s="217"/>
      <c r="AG149" s="217"/>
      <c r="AH149" s="217"/>
      <c r="AI149" s="217"/>
      <c r="AJ149" s="217"/>
    </row>
    <row r="150" spans="1:36" s="232" customFormat="1" ht="15.6" customHeight="1" x14ac:dyDescent="0.25">
      <c r="A150" s="231"/>
      <c r="B150" s="233"/>
      <c r="C150" s="233"/>
      <c r="D150" s="233"/>
      <c r="E150" s="24"/>
      <c r="F150" s="233"/>
      <c r="G150" s="233"/>
      <c r="H150" s="234"/>
      <c r="I150" s="233"/>
      <c r="J150" s="233"/>
      <c r="K150" s="235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17"/>
      <c r="AE150" s="217"/>
      <c r="AF150" s="217"/>
      <c r="AG150" s="217"/>
      <c r="AH150" s="217"/>
      <c r="AI150" s="217"/>
      <c r="AJ150" s="217"/>
    </row>
    <row r="151" spans="1:36" s="232" customFormat="1" ht="15.6" customHeight="1" x14ac:dyDescent="0.25">
      <c r="A151" s="231"/>
      <c r="B151" s="233"/>
      <c r="C151" s="233"/>
      <c r="D151" s="233"/>
      <c r="E151" s="24"/>
      <c r="F151" s="233"/>
      <c r="G151" s="233"/>
      <c r="H151" s="234"/>
      <c r="I151" s="233"/>
      <c r="J151" s="233"/>
      <c r="K151" s="235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17"/>
      <c r="AE151" s="217"/>
      <c r="AF151" s="217"/>
      <c r="AG151" s="217"/>
      <c r="AH151" s="217"/>
      <c r="AI151" s="217"/>
      <c r="AJ151" s="217"/>
    </row>
    <row r="152" spans="1:36" s="232" customFormat="1" ht="15.6" customHeight="1" x14ac:dyDescent="0.25">
      <c r="A152" s="231"/>
      <c r="B152" s="233"/>
      <c r="C152" s="233"/>
      <c r="D152" s="233"/>
      <c r="E152" s="24"/>
      <c r="F152" s="233"/>
      <c r="G152" s="233"/>
      <c r="H152" s="234"/>
      <c r="I152" s="233"/>
      <c r="J152" s="233"/>
      <c r="K152" s="235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17"/>
      <c r="AE152" s="217"/>
      <c r="AF152" s="217"/>
      <c r="AG152" s="217"/>
      <c r="AH152" s="217"/>
      <c r="AI152" s="217"/>
      <c r="AJ152" s="217"/>
    </row>
    <row r="153" spans="1:36" s="232" customFormat="1" ht="15.6" customHeight="1" x14ac:dyDescent="0.25">
      <c r="A153" s="231"/>
      <c r="B153" s="233"/>
      <c r="C153" s="233"/>
      <c r="D153" s="233"/>
      <c r="E153" s="24"/>
      <c r="F153" s="233"/>
      <c r="G153" s="233"/>
      <c r="H153" s="234"/>
      <c r="I153" s="233"/>
      <c r="J153" s="233"/>
      <c r="K153" s="235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17"/>
      <c r="AE153" s="217"/>
      <c r="AF153" s="217"/>
      <c r="AG153" s="217"/>
      <c r="AH153" s="217"/>
      <c r="AI153" s="217"/>
      <c r="AJ153" s="217"/>
    </row>
    <row r="154" spans="1:36" s="232" customFormat="1" ht="15.6" customHeight="1" x14ac:dyDescent="0.25">
      <c r="A154" s="231"/>
      <c r="B154" s="233"/>
      <c r="C154" s="233"/>
      <c r="D154" s="233"/>
      <c r="E154" s="24"/>
      <c r="F154" s="233"/>
      <c r="G154" s="233"/>
      <c r="H154" s="234"/>
      <c r="I154" s="233"/>
      <c r="J154" s="233"/>
      <c r="K154" s="235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17"/>
      <c r="AE154" s="217"/>
      <c r="AF154" s="217"/>
      <c r="AG154" s="217"/>
      <c r="AH154" s="217"/>
      <c r="AI154" s="217"/>
      <c r="AJ154" s="217"/>
    </row>
    <row r="155" spans="1:36" s="232" customFormat="1" ht="15.6" customHeight="1" x14ac:dyDescent="0.25">
      <c r="A155" s="231"/>
      <c r="B155" s="233"/>
      <c r="C155" s="233"/>
      <c r="D155" s="233"/>
      <c r="E155" s="24"/>
      <c r="F155" s="233"/>
      <c r="G155" s="233"/>
      <c r="H155" s="234"/>
      <c r="I155" s="233"/>
      <c r="J155" s="233"/>
      <c r="K155" s="235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17"/>
      <c r="AE155" s="217"/>
      <c r="AF155" s="217"/>
      <c r="AG155" s="217"/>
      <c r="AH155" s="217"/>
      <c r="AI155" s="217"/>
      <c r="AJ155" s="217"/>
    </row>
    <row r="156" spans="1:36" s="232" customFormat="1" ht="15.6" customHeight="1" x14ac:dyDescent="0.25">
      <c r="A156" s="231"/>
      <c r="B156" s="233"/>
      <c r="C156" s="233"/>
      <c r="D156" s="233"/>
      <c r="E156" s="24"/>
      <c r="F156" s="233"/>
      <c r="G156" s="233"/>
      <c r="H156" s="234"/>
      <c r="I156" s="233"/>
      <c r="J156" s="233"/>
      <c r="K156" s="235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17"/>
      <c r="AE156" s="217"/>
      <c r="AF156" s="217"/>
      <c r="AG156" s="217"/>
      <c r="AH156" s="217"/>
      <c r="AI156" s="217"/>
      <c r="AJ156" s="217"/>
    </row>
    <row r="157" spans="1:36" s="232" customFormat="1" ht="15.6" customHeight="1" x14ac:dyDescent="0.25">
      <c r="A157" s="231"/>
      <c r="B157" s="233"/>
      <c r="C157" s="233"/>
      <c r="D157" s="233"/>
      <c r="E157" s="24"/>
      <c r="F157" s="233"/>
      <c r="G157" s="233"/>
      <c r="H157" s="234"/>
      <c r="I157" s="233"/>
      <c r="J157" s="233"/>
      <c r="K157" s="235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17"/>
      <c r="AE157" s="217"/>
      <c r="AF157" s="217"/>
      <c r="AG157" s="217"/>
      <c r="AH157" s="217"/>
      <c r="AI157" s="217"/>
      <c r="AJ157" s="217"/>
    </row>
    <row r="158" spans="1:36" s="232" customFormat="1" ht="15.6" customHeight="1" x14ac:dyDescent="0.25">
      <c r="A158" s="231"/>
      <c r="B158" s="233"/>
      <c r="C158" s="233"/>
      <c r="D158" s="233"/>
      <c r="E158" s="24"/>
      <c r="F158" s="233"/>
      <c r="G158" s="233"/>
      <c r="H158" s="234"/>
      <c r="I158" s="233"/>
      <c r="J158" s="233"/>
      <c r="K158" s="235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17"/>
      <c r="AE158" s="217"/>
      <c r="AF158" s="217"/>
      <c r="AG158" s="217"/>
      <c r="AH158" s="217"/>
      <c r="AI158" s="217"/>
      <c r="AJ158" s="217"/>
    </row>
    <row r="159" spans="1:36" s="232" customFormat="1" ht="15.6" customHeight="1" x14ac:dyDescent="0.25">
      <c r="A159" s="231"/>
      <c r="B159" s="233"/>
      <c r="C159" s="233"/>
      <c r="D159" s="233"/>
      <c r="E159" s="24"/>
      <c r="F159" s="233"/>
      <c r="G159" s="233"/>
      <c r="H159" s="234"/>
      <c r="I159" s="233"/>
      <c r="J159" s="233"/>
      <c r="K159" s="235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17"/>
      <c r="AE159" s="217"/>
      <c r="AF159" s="217"/>
      <c r="AG159" s="217"/>
      <c r="AH159" s="217"/>
      <c r="AI159" s="217"/>
      <c r="AJ159" s="217"/>
    </row>
    <row r="160" spans="1:36" s="232" customFormat="1" ht="15.6" customHeight="1" x14ac:dyDescent="0.25">
      <c r="A160" s="231"/>
      <c r="B160" s="233"/>
      <c r="C160" s="233"/>
      <c r="D160" s="233"/>
      <c r="E160" s="24"/>
      <c r="F160" s="233"/>
      <c r="G160" s="233"/>
      <c r="H160" s="234"/>
      <c r="I160" s="233"/>
      <c r="J160" s="233"/>
      <c r="K160" s="235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17"/>
      <c r="AE160" s="217"/>
      <c r="AF160" s="217"/>
      <c r="AG160" s="217"/>
      <c r="AH160" s="217"/>
      <c r="AI160" s="217"/>
      <c r="AJ160" s="217"/>
    </row>
    <row r="161" spans="1:36" s="232" customFormat="1" ht="15.6" customHeight="1" x14ac:dyDescent="0.25">
      <c r="A161" s="231"/>
      <c r="B161" s="233"/>
      <c r="C161" s="233"/>
      <c r="D161" s="233"/>
      <c r="E161" s="24"/>
      <c r="F161" s="233"/>
      <c r="G161" s="233"/>
      <c r="H161" s="234"/>
      <c r="I161" s="233"/>
      <c r="J161" s="233"/>
      <c r="K161" s="235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17"/>
      <c r="AE161" s="217"/>
      <c r="AF161" s="217"/>
      <c r="AG161" s="217"/>
      <c r="AH161" s="217"/>
      <c r="AI161" s="217"/>
      <c r="AJ161" s="217"/>
    </row>
    <row r="162" spans="1:36" s="232" customFormat="1" ht="15.6" customHeight="1" x14ac:dyDescent="0.25">
      <c r="A162" s="231"/>
      <c r="B162" s="233"/>
      <c r="C162" s="233"/>
      <c r="D162" s="233"/>
      <c r="E162" s="24"/>
      <c r="F162" s="233"/>
      <c r="G162" s="233"/>
      <c r="H162" s="234"/>
      <c r="I162" s="233"/>
      <c r="J162" s="233"/>
      <c r="K162" s="235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17"/>
      <c r="AE162" s="217"/>
      <c r="AF162" s="217"/>
      <c r="AG162" s="217"/>
      <c r="AH162" s="217"/>
      <c r="AI162" s="217"/>
      <c r="AJ162" s="217"/>
    </row>
    <row r="163" spans="1:36" s="232" customFormat="1" ht="15.6" customHeight="1" x14ac:dyDescent="0.25">
      <c r="A163" s="231"/>
      <c r="B163" s="233"/>
      <c r="C163" s="233"/>
      <c r="D163" s="233"/>
      <c r="E163" s="24"/>
      <c r="F163" s="233"/>
      <c r="G163" s="233"/>
      <c r="H163" s="234"/>
      <c r="I163" s="233"/>
      <c r="J163" s="233"/>
      <c r="K163" s="235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17"/>
      <c r="AE163" s="217"/>
      <c r="AF163" s="217"/>
      <c r="AG163" s="217"/>
      <c r="AH163" s="217"/>
      <c r="AI163" s="217"/>
      <c r="AJ163" s="217"/>
    </row>
    <row r="164" spans="1:36" s="232" customFormat="1" ht="15.6" customHeight="1" x14ac:dyDescent="0.25">
      <c r="A164" s="231"/>
      <c r="B164" s="233"/>
      <c r="C164" s="233"/>
      <c r="D164" s="233"/>
      <c r="E164" s="24"/>
      <c r="F164" s="233"/>
      <c r="G164" s="233"/>
      <c r="H164" s="234"/>
      <c r="I164" s="233"/>
      <c r="J164" s="233"/>
      <c r="K164" s="235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17"/>
      <c r="AE164" s="217"/>
      <c r="AF164" s="217"/>
      <c r="AG164" s="217"/>
      <c r="AH164" s="217"/>
      <c r="AI164" s="217"/>
      <c r="AJ164" s="217"/>
    </row>
    <row r="165" spans="1:36" ht="15.6" customHeight="1" x14ac:dyDescent="0.25">
      <c r="AD165" s="217"/>
      <c r="AE165" s="217"/>
      <c r="AF165" s="217"/>
      <c r="AG165" s="217"/>
      <c r="AH165" s="217"/>
      <c r="AI165" s="217"/>
      <c r="AJ165" s="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2022-12-05T21:31:26Z</dcterms:modified>
</cp:coreProperties>
</file>